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3020" windowHeight="7605" activeTab="2"/>
  </bookViews>
  <sheets>
    <sheet name="Front Page" sheetId="1" r:id="rId1"/>
    <sheet name="Entry" sheetId="2" r:id="rId2"/>
    <sheet name="Statistic" sheetId="3" r:id="rId3"/>
    <sheet name="VMV&amp;CC" sheetId="4" r:id="rId4"/>
    <sheet name="Strategy" sheetId="5" r:id="rId5"/>
    <sheet name="SIPOC" sheetId="6" r:id="rId6"/>
  </sheets>
  <definedNames/>
  <calcPr fullCalcOnLoad="1"/>
</workbook>
</file>

<file path=xl/sharedStrings.xml><?xml version="1.0" encoding="utf-8"?>
<sst xmlns="http://schemas.openxmlformats.org/spreadsheetml/2006/main" count="272" uniqueCount="226">
  <si>
    <t>วิสัยทัศน์</t>
  </si>
  <si>
    <t>พันธกิจ</t>
  </si>
  <si>
    <t>ค่านิยม</t>
  </si>
  <si>
    <t>สมรรถนะหลักขององค์กร</t>
  </si>
  <si>
    <t>ï</t>
  </si>
  <si>
    <t>ñ</t>
  </si>
  <si>
    <t>ข้อได้เปรียบเชิงกลยุทธ์</t>
  </si>
  <si>
    <t>ความท้าทายเชิงกลยุทธ์</t>
  </si>
  <si>
    <t>ความได้เปรียบเชิงกลยุทธ์</t>
  </si>
  <si>
    <t>ð</t>
  </si>
  <si>
    <t>ò</t>
  </si>
  <si>
    <t>วัตถุประสงค์เชิงกลยุทธ์</t>
  </si>
  <si>
    <t>โอกาสเชิงกลยุทธ์</t>
  </si>
  <si>
    <t>Social Situation/Change</t>
  </si>
  <si>
    <t>Technological Situation/Change</t>
  </si>
  <si>
    <t>Economical Situation/Change</t>
  </si>
  <si>
    <t>Political Situation/Change</t>
  </si>
  <si>
    <t>Environmental Situation/Change</t>
  </si>
  <si>
    <t>Competitive Situation</t>
  </si>
  <si>
    <t>Social Situation</t>
  </si>
  <si>
    <t>Technological Situation</t>
  </si>
  <si>
    <t>Economic Situation</t>
  </si>
  <si>
    <t>Environmental Situation</t>
  </si>
  <si>
    <t>Political Situation</t>
  </si>
  <si>
    <t>õ</t>
  </si>
  <si>
    <t>ö</t>
  </si>
  <si>
    <t>Workforce Profile</t>
  </si>
  <si>
    <t>Workforce Engagement Factors</t>
  </si>
  <si>
    <t>Work System</t>
  </si>
  <si>
    <t>Key Work Processes</t>
  </si>
  <si>
    <t>Key Support Processes</t>
  </si>
  <si>
    <t>Health &amp; safety requirement</t>
  </si>
  <si>
    <t>Facilities</t>
  </si>
  <si>
    <t>Equipment &amp; technology</t>
  </si>
  <si>
    <t>Supplies</t>
  </si>
  <si>
    <t>Suppliers</t>
  </si>
  <si>
    <t>Vision</t>
  </si>
  <si>
    <t>Mission</t>
  </si>
  <si>
    <t>Core Values</t>
  </si>
  <si>
    <t>Core Competencies</t>
  </si>
  <si>
    <t>Strategic Advantages</t>
  </si>
  <si>
    <t>Strategic Challenges</t>
  </si>
  <si>
    <t>Strategic Objectives</t>
  </si>
  <si>
    <t>Key Health Problems</t>
  </si>
  <si>
    <t>Key Service Specialties</t>
  </si>
  <si>
    <t>Governance System</t>
  </si>
  <si>
    <t>Patients &amp; Requirements</t>
  </si>
  <si>
    <t>Stakeholders &amp; Requirements</t>
  </si>
  <si>
    <t>Other Customers &amp; Requirements</t>
  </si>
  <si>
    <t>Partners &amp; Roles</t>
  </si>
  <si>
    <t>Collaborators &amp; Roles</t>
  </si>
  <si>
    <t>Service Network &amp; Roles</t>
  </si>
  <si>
    <t>Contracted Services</t>
  </si>
  <si>
    <t>Education Affiliation</t>
  </si>
  <si>
    <t>Regulatory Requirement</t>
  </si>
  <si>
    <t>Environmental Scan</t>
  </si>
  <si>
    <t>Strategic Opportunities</t>
  </si>
  <si>
    <t>Organization Name</t>
  </si>
  <si>
    <t>Organization Characteristic</t>
  </si>
  <si>
    <t>ลักษณะองค์กร</t>
  </si>
  <si>
    <t>Hospital Profile</t>
  </si>
  <si>
    <t>WHAT</t>
  </si>
  <si>
    <t>WHY</t>
  </si>
  <si>
    <t>Hospital Profile คือสรุปข้อมูลสำคัญของโรงพยาบาล แสดงให้เห็นบริบทที่เป็นตัวกำหนดทิศทางการทำงานของโรงพยาบาล</t>
  </si>
  <si>
    <t>จุดเน้น/เข็มมุ่ง</t>
  </si>
  <si>
    <t>ความเข้าใจในโจทย์ขององค์กรหรือความต้องการขององค์กร มีความสำคัญต่อทีมงานของ รพ.เองและผู้เยี่ยมสำรวจในการพิจารณาว่าสิ่งที่องค์กรดำเนินการนั้นสอดคล้องกับบริบทขององค์กรหรือไม่</t>
  </si>
  <si>
    <t>HOW</t>
  </si>
  <si>
    <t>แบบบันทึกนี้จัดทำขึ้นเพื่อให้ รพ.สรุปข้อมูลสำคัญอย่างกระชับ และตรวจสอบความสัมพันธ์ขององค์ประกอบต่างๆ เพื่อพิจารณาความสมบูรณ์และความเป็นเหตุเป็นผล</t>
  </si>
  <si>
    <t>(4) ตรวจสอบความสัมพันธ์ใน sheet VMV&amp;CC, Strategy, SIPOC แล้วคุยกันในทีมว่าข้อมูลสมบูรณ์หรือไม่ มีความสัมพันธ์สอดคล้องเป็นเหตุเป็นผลหรือไม่</t>
  </si>
  <si>
    <t>(6) ใช้ประโยชน์ในการพิจารณาการดำเนินการตามมาตรฐานหมวดต่างๆ อย่างเชื่อมโยงกัน</t>
  </si>
  <si>
    <t>(7) ถ้าต้องการ copy ข้อมูลไปใช้ ให้ review-unprotect sheet ด้วยรหัส 123 แล้ว protect sheet ไว้ด้วยรหัสเดิมเพื่อป้องกันการแก้ไขโดยไม่ตั้งใจ</t>
  </si>
  <si>
    <t>(3) ถ้ามีข้อความเป็นข้อย่อย ให้ใช้ Alt-Enter เพื่อขึ้นบรรทัดใหม่ใน cell เดียวกัน อย่า insert cell เพื่อบันทึกเพิ่ม ยกเว้นผู้มีความรู้ในการ link ข้อมูลระหว่าง sheet ต้องการออกแบบบันทึกให้สมบูรณ์ขึ้น</t>
  </si>
  <si>
    <t>(5) ปรับปรุงเพิ่มเติมข้อมูลตามผลการพิจารณาของทีมนำ แก้ไขเฉพาะใน sheet Entry และ Statistic เท่านั้น</t>
  </si>
  <si>
    <t>Parameter</t>
  </si>
  <si>
    <t>Data</t>
  </si>
  <si>
    <t>Calculation</t>
  </si>
  <si>
    <t>Unit</t>
  </si>
  <si>
    <t>จำนวนประชากรในเขตรับผิดชอบ (เฉพาะ รพ.ชุมชน)</t>
  </si>
  <si>
    <t>จำนวนแพทย์เฉพาะทาง</t>
  </si>
  <si>
    <t>จำนวนทันตแพทย์</t>
  </si>
  <si>
    <t xml:space="preserve">จำนวนแพทย์เวชปฏิบัติทั่วไป </t>
  </si>
  <si>
    <t>Full time</t>
  </si>
  <si>
    <t>FTE of part time</t>
  </si>
  <si>
    <t>จำนวนเภสัชกร</t>
  </si>
  <si>
    <t>จำนวนพยาบาลเฉพาะทาง</t>
  </si>
  <si>
    <t>จำนวนพยาบาลวิชาชีพ</t>
  </si>
  <si>
    <t>จำนวนพยาบาลเทคนิค/อนุปริญญา</t>
  </si>
  <si>
    <t>จำนวนนักเทคนิคการแพทย์/วิทยาศาสตร์การแพทย์</t>
  </si>
  <si>
    <t>จำนวนนักรังสีเทคนิค</t>
  </si>
  <si>
    <t>จำนวนผู้ป่วยนอก (OPD visit)</t>
  </si>
  <si>
    <t>จำนวนผู้ป่วยฉุกเฉิน (ER visit)</t>
  </si>
  <si>
    <t>จำนวนผู้ป่วยใน (IP Admission)</t>
  </si>
  <si>
    <t>วันนอน รพ.เฉลี่ย (average LOS)</t>
  </si>
  <si>
    <t>จำนวนวันนอน รพ.รวม (total hospital days)</t>
  </si>
  <si>
    <t>อัตราครองเตียง (occupancy rate)</t>
  </si>
  <si>
    <t>จำนวนเตียงที่เปิดดำเนินการ</t>
  </si>
  <si>
    <t>วัน</t>
  </si>
  <si>
    <t>%</t>
  </si>
  <si>
    <t>Total</t>
  </si>
  <si>
    <t>จำนวนนักกายภาพบำบัด/กิจกรรมบำบัด</t>
  </si>
  <si>
    <t>จำนวนนักสังคมสงเคราะห์</t>
  </si>
  <si>
    <t>จำนวนแพทย์แผนไทยประยุกต์</t>
  </si>
  <si>
    <t>จำนวนผู้ป่วยนอก/แพทย์ (เฉลี่ย)</t>
  </si>
  <si>
    <t>คน/แพทย์/วัน</t>
  </si>
  <si>
    <t>จำนวนผู้ป่วยใน/พยาบาลวิชาชีพ (เฉลี่ย)</t>
  </si>
  <si>
    <t>คน/พยาบาล/วัน</t>
  </si>
  <si>
    <t>จำนวนวันนอน ICU รวม (total ICU days)</t>
  </si>
  <si>
    <t>จำนวนพยาบาลวิชาชีพ ICU</t>
  </si>
  <si>
    <t>จำนวนผู้ป่วย ICU/พยาบาลวิชาชีพ</t>
  </si>
  <si>
    <t>บันทึกข้อมูลใน cell สีเหลืองเท่านั้น</t>
  </si>
  <si>
    <t>จำนวนหรือ % (ถ้ามี)</t>
  </si>
  <si>
    <t>(2) ใช้ปุ่ม wrap text เพื่อขยายความสูงของ cell ให้ข้อความทั้งหมดปรากฏใน cell โดย review-unprotect ด้วยรหัส 123 แล้วเลือกทั้งหมดของ sheet ที่ปุ่มสามเหลี่ยมบนซ้าย</t>
  </si>
  <si>
    <t>(1) บันทึกข้อมูลสำคัญโดยสรุปใน Sheet Entry และ Statistic ในส่วนที่เป็น cell สีเหลือง</t>
  </si>
  <si>
    <t>บันทึกข้อมูลใน cell สีเหลือง</t>
  </si>
  <si>
    <t>ชื่อองค์กร</t>
  </si>
  <si>
    <t>ค่านิยมหลัก</t>
  </si>
  <si>
    <t>บริการหลัก</t>
  </si>
  <si>
    <t>Core Services</t>
  </si>
  <si>
    <t>Key Focus Area</t>
  </si>
  <si>
    <t>สถานการณ์ด้านสังคม</t>
  </si>
  <si>
    <t>สถานการณ์ด้านเทคโนโลยี</t>
  </si>
  <si>
    <t>สถานการณ์ด้านเศรษฐกิจ</t>
  </si>
  <si>
    <t>สถานการณ์ด้านสิ่งแวดล้อม</t>
  </si>
  <si>
    <t>สถานการณ์ด้านการเมือง</t>
  </si>
  <si>
    <t>สถานการณ์ด้านการแข่งขัน</t>
  </si>
  <si>
    <t>โครงร่างกำลังคน</t>
  </si>
  <si>
    <t>ปัจจัยความผูกพันของกำลังคน</t>
  </si>
  <si>
    <t>ข้อกำหนด้านสุขภาพและความปลอดภัย</t>
  </si>
  <si>
    <t>วัสดุ เวชภัณฑ์</t>
  </si>
  <si>
    <t>อาคารสถานที่</t>
  </si>
  <si>
    <t>เครื่องมือและเทคโนโลยี</t>
  </si>
  <si>
    <t>กฎหมาย กฎระเบียบข้อบังคับ</t>
  </si>
  <si>
    <t>ระบบงาน</t>
  </si>
  <si>
    <t>กระบวนการสนับสนุนที่สำคัญ</t>
  </si>
  <si>
    <t>กระบวนการทำงานที่สำคัญ</t>
  </si>
  <si>
    <t>ระบบกำกับดูแลองค์กร</t>
  </si>
  <si>
    <t>ผู้ป่วยและความต้องการ</t>
  </si>
  <si>
    <t>ผู้รับผลงานอื่นๆ และความต้องการ</t>
  </si>
  <si>
    <t>ผู้มีส่วนได้ส่วนเสียและความต้องการ</t>
  </si>
  <si>
    <t>ผู้ส่งมอบ</t>
  </si>
  <si>
    <t>พันธมิตรและบทบาท</t>
  </si>
  <si>
    <t xml:space="preserve">คู่ความร่วมมือและบทบาท </t>
  </si>
  <si>
    <t>เครือข่ายบริการและบทบาท</t>
  </si>
  <si>
    <t>บริการที่จ้างเหมา</t>
  </si>
  <si>
    <t>ความร่วมมือในด้านการศึกษา</t>
  </si>
  <si>
    <t>ปัญหาสุขภาพที่สำคัญ</t>
  </si>
  <si>
    <t>สาขาการให้บริการเฉพาะทางที่สำคัญ</t>
  </si>
  <si>
    <t>High Volume Out-patient (ผู้ป่วยนอกที่มีปริมาณมาก)</t>
  </si>
  <si>
    <t>High Volume In-patient (ผู้ป่วยในที่มีปริมาณมาก)</t>
  </si>
  <si>
    <t>High Mortality Patient (ผู้ป่วยที่มีอัตราตายสูง)</t>
  </si>
  <si>
    <t>High Risk Patient (ผู้ป่วยที่มีความเสี่ยงสูง)</t>
  </si>
  <si>
    <t>Complex Care/Center of Excellence (การดูแลที่ซับซ้อน/ศูนย์ความเป็นเลิศ)</t>
  </si>
  <si>
    <t>กฎหมาย กฎระเบียบ ข้อบังคับ</t>
  </si>
  <si>
    <t>Suppliers (ผู้ส่งมอบ)</t>
  </si>
  <si>
    <t>Inputs (ปัจจัยนำเข้า)</t>
  </si>
  <si>
    <t>Processes (กระบวนการ)</t>
  </si>
  <si>
    <t>Customers (ผู้รับผลงาน)</t>
  </si>
  <si>
    <t>Outputs (ผลผลิต)</t>
  </si>
  <si>
    <t>คู่ความร่วมมือและบทบาท</t>
  </si>
  <si>
    <t>ความร่วมมือด้านการศึกษา</t>
  </si>
  <si>
    <t>ปัจจัยผูกพันของกำลังคน</t>
  </si>
  <si>
    <t>ระบบงานสำคัญ</t>
  </si>
  <si>
    <t>กระบวนการทำงานสำคัญ</t>
  </si>
  <si>
    <t>ปัญหาสุขภาพสำคัญ</t>
  </si>
  <si>
    <t>ผู้รับผลงานอื่นและความต้องการ</t>
  </si>
  <si>
    <t>ข้อมูลทั่วไปด้านกำลังคน</t>
  </si>
  <si>
    <t>ข้อกำหนดด้านสุขภาพและความปลอดภัย</t>
  </si>
  <si>
    <t>โรงพยาบาลพร้าว</t>
  </si>
  <si>
    <t>ให้บริการด้าน รักษาโรคทั่วไป/ภาวะฉุกเฉิน ส่งเสริมสุขภาพ ป้องกันโรค และฟื้นฟูสภาพ ระดับทุติยภูมิ 2  ไม่มีแพทย์เฉพาะทาง</t>
  </si>
  <si>
    <t xml:space="preserve">เป็นองค์กรที่ให้บริการระบบสุขภาพแบบบูรณาการที่มีคุณภาพคู่คุณธรรม  โดยการมีส่วนร่วมของทุกภาคส่วน  และเป็นองค์กรแห่งการเรียนรู้สร้างนวัตกรรม/วิจัยด้านสุขภาพ  เพื่อสุขภาพที่ดีของประชาชน   </t>
  </si>
  <si>
    <t>Hypertension</t>
  </si>
  <si>
    <t>DM type 2</t>
  </si>
  <si>
    <t>HIV</t>
  </si>
  <si>
    <t>L-spondylosis (Lumbosacral)</t>
  </si>
  <si>
    <t>COPD</t>
  </si>
  <si>
    <t>COPD with AE</t>
  </si>
  <si>
    <t>Diarrhea</t>
  </si>
  <si>
    <t>Infectious  diarrhea</t>
  </si>
  <si>
    <t>CKD stage 5</t>
  </si>
  <si>
    <t>Urinary tract infection</t>
  </si>
  <si>
    <t>Sepsis</t>
  </si>
  <si>
    <t>Accute  Heart failure</t>
  </si>
  <si>
    <t>CA</t>
  </si>
  <si>
    <t>Hanging</t>
  </si>
  <si>
    <t>Stroke</t>
  </si>
  <si>
    <t>MI</t>
  </si>
  <si>
    <t>PPH</t>
  </si>
  <si>
    <t>Head injury</t>
  </si>
  <si>
    <t>TB</t>
  </si>
  <si>
    <t>กลุ่มจิตเวช</t>
  </si>
  <si>
    <t>โรงพยาบาลชุมชน ขนาด 60 เตียง /ระดับทุติยภูมิระดับต้น (F2)  ตั้งอยู่ในพื้นที่ หมู่ 4 ต.เวียง อ.พร้าว จ.เชียงใหม่ ระยะทาง 95 กม. จากอำเภอเมือง ใช้เวลาเดินทางประมาณ 2 ชั่วโมง</t>
  </si>
  <si>
    <t xml:space="preserve">1.เทคโนโลยีสารสนเทศ: 1.1 Hardware: server ,computer และอุปกรณ์ต่อพ่วง 1.2 Software: HosXP,E-claim,NHSO  1.3 ระบบnetworkและInternet
2.อุปกรณ์สื่อสาร: วิทยุสื่อสาร โทรศัพท์ภายใน ภายนอก โทรสาร 
3.กล้องวงจรปิด
4.อุปกรณ์สำคัญทางการแพทย์: Deflibrillator,Monitor EKG,Emergency cart,Ambu bag,Vaccuum,Radiant warner,Oxygen pipeline,Suction pipe ,Infusion pump,Ultrasound,Automate biochemistry, เครื่อง X-rayและเครื่องล้างฟิล์มอัตโนมัติ,เก้าอี้ทำฟันและเครื่องมือทันตกรรม เครื่องมือกายภาพบำบัด  เครื่องมือทำให้ปราศจากเชื้อ
</t>
  </si>
  <si>
    <t>มีวัสดุและเวชภัณฑ์เพียงพอ มีการจัดซื้อตามแผน</t>
  </si>
  <si>
    <t xml:space="preserve">พรบ.การสาธารณสุข พ.ศ 2535, พรบ.สถานพยาบาล พ.ศ.2541, พรบ.การควบคุมการประกอบโรคศิลปะ พ.ศ.2479พรบ.วิชาชีพการพยาบาลและการผดุงครรภ์ พ.ศ.2528 พรบ.เครื่องมือแพทย์ พ.ศ.2531, พรบ.ส่งเสริมและรักษาคุณภาพสิ่งแวดล้อมแห่งชาติ พ.ศ.2535, พรบ.คุ้มครองผู้บริโภค พ.ศ.2522, พรบ.ประกันสังคม พ.ศ.2533, พรบ.ควบคุมอาคาร พ.ศ.2522 พรบ.หลักประกันสุขภาพ, พรบ.คุมครองผู้ประสบภัยจากรถ และกฎกระทรวงที่เกี่ยวข้องด้านอาชีวอนามัยและความปลอดภัยในการทำงาน </t>
  </si>
  <si>
    <t>ชุมชน:ต้องการข้อมูลภัยสุขภาพอย่างถูกต้องทันเวลา มีการร่วมมือประสานงานที่ดีในการแก้ไขปัญหาสุขภาพและสิ่งแวดล้อมที่เกี่ยวข้อง</t>
  </si>
  <si>
    <t>1.สสจ. เขต 1 และกระทรวง: ส่งข้อมูลตัวชี้วัดทีตรงเวลาและมีประสิทธิภาพ ปฏิบัติตามแผนงานและนโยบาย
2. ห้างร้าน บริษัท: ต้องการความรวดเร็วในการเบิกจ่ายการจัดซื้อจัดจ้าง และข้อมูลที่ถูกต้อง
3.รพ.สต องค์การบริหารส่วนท้องถิ่น: ทำงานเป็นเครือข่าย สนับสนุนทรัพยากรเพียงพอ
4.โรงพยาบาลรับส่งต่อ: ระบบการประสานงาน/ส่งต่อข้อมูลที่มีคุณภาพ
5. โรงเรียน ศพด: สนับสนุนวิทยากรให้สุขศึกษา ให้การดูแลสุขภาพที่เหมาะสม
6. อำเภอ: การประสานงานที่ดี สนับสนุนหน่วยแพทย์ หน่วยพยาบาล</t>
  </si>
  <si>
    <t>1.สปสช./ กองทุนสวัสดิการข้าราชการ/ สำนักงานประกันสังคม: สนับสนุนงบประมาณ
2.บริษัทจำหน่ายยาและเวชภัณฑ์และองค์การเภสัชกรรม:  ยาและเวชภัณฑ์ ครุภัณฑ์
3.บริษัท/ห้างร้านต่าง : วัสดุ, ครุภัณฑ์, คอมพิวเตอร์
4.สภากาชาดจังหวัดเชียงใหม่ และสภากาชาดไทย:เลือดและส่วนประกอบของเลือด</t>
  </si>
  <si>
    <t xml:space="preserve">1.สสจ.: ควบคุม กำกับผลงานและนโยบาย
2.โรงพยาบาลรัฐใกล้เคียง/รพ.รับส่งต่อ/ สสอ./ รพสต. : ประสานความร่วมมือดูแลผู้ป่วย </t>
  </si>
  <si>
    <t xml:space="preserve">1.สำนักงานหลักประกันสุขภาพแห่งชาติเขต1 / สำนักงานประกันสังคม: สนับสนุนงบประมาณตามจ่ายค่าบริการตามสิทธิของผู้ป่วย
2.องค์กรส่วนท้องถิ่น: ร่วมมือบริหารจัดการงบประมาณด้านสุขภาพ
3.สถานีตำรวจ :อำนวยความสะดวกด้านความสงบเรียบร้อย อุบัติเหตุและการจราจร </t>
  </si>
  <si>
    <t>1.สถาบันการแพทย์ฉุกเฉิน: ประสานงานช่วยเหลือดูแลผู้ป่วยณ จุดเกิดเหตุในสถาณการณ์ปกติและสาธารณภัย
2.HHC :ประสานรับส่งต่อผู้ป่วยที่ต้องเยี่ยมบ้าน</t>
  </si>
  <si>
    <t>1.โรคฉุกเฉิน: Head injury ,MI,Stroke
2.โรคเรื้อรัง: HT, DM, COPD,CKD
3.โรคติต่อทางระบาดวิทยา:  DHF ,TB
4.กลุ่ม long term care: กลุ่มติดบ้านติดเตียง กลุ่มมะเร็งระยะสุดท้าย
5.กลุ่มอื่นๆ: PPH,จิตเวช</t>
  </si>
  <si>
    <t>บุคลากรส่วนใหญ่เป็นคนในพื้นที่</t>
  </si>
  <si>
    <t>2P safety , community responsibility</t>
  </si>
  <si>
    <t>สภาพการแข่งขันปานกลาง มีคลินิกเอกชนในพื้นที่น้อย แต่มีการคมนาคมสะดวก ทำให้ประชากรบางกลุ่มสามารถไปรับบริการในเมืองได้ง่าย</t>
  </si>
  <si>
    <t>1.จ้างเหมาทำความสะอาด บริษัทราชาโยค
2.จ้างเหมาทำอาหาร บุคคลภายนอก นางวนิดา  ประเสริฐชีวะ
3.การกำจัดขยะทั่วไปโดยหน่วยงานเทศบาล
4.การกำจัดขยะติดเชื้อ บริษัท ส.รุ่งโรจน์</t>
  </si>
  <si>
    <t>บริการการแพทย์ฉุกเฉิน และให้การรักษา ฟื้นฟู ส่งเสริมป้องกันโรค ร่วมกับภาคีเครือข่าย</t>
  </si>
  <si>
    <t>1.จัดระบบการดูแลผู้ป่วยทุกกลุ่มโรคแบบบูรณาการให้มีคุณภาพและมาตรฐาน
2.ส่งเสริมการมีส่วนร่วมขององค์กรภาคีเครือข่ายสุขภาพพัฒนาจัดระบบบริการ
3.จัดระบบบริหารจัดการให้ได้มาตรฐานและมีธรรมาภิบาล
4.จัดระบบการบริหารจัดการบุคคลากรด้านอัตรากำลังและสมรรถนะ
5.จัดระบบโครงสร้างสิ่งแวดล้อมของโรงพยาบาลให้ได้มาตรฐานและมีความปลอดภัย</t>
  </si>
  <si>
    <t>1. ประชาชนส่วนใหญ่ประกอบอาชีพทางการเกษตรและรับจ้าง มีรายได้ระดับปานกลาง</t>
  </si>
  <si>
    <t>1. นโยบาย Thailand 4.0
2. งบประมาณส่งเสริมสุขภาพกระจายสู่ท้องถิ่นมากขึ้น การทำงานขึ้นกับนโยบายผู้นำท้องถิ่นมากขึ้น</t>
  </si>
  <si>
    <t>Access,Assessment,Investigate,Diagnosis,Plan of care,Discharge plan,Information &amp;empowerment,Continuity of care</t>
  </si>
  <si>
    <t xml:space="preserve">ระบบการดูแลผู้ป่วยนอก ผู้ป่วยใน ผู้ป่วยฉุกเฉิน และการดูแลชุมชนรว่มกับภาคีเครือข่าย  ตามมาตรฐานวิชาชีพ  </t>
  </si>
  <si>
    <t>ระบบการนิเทศจากกระทรวงสาธารณสุข และสสจ.เชียงใหม่  , ระบบตรวจสอบภายใน</t>
  </si>
  <si>
    <t xml:space="preserve">1.นักศึกษาแพทย์ มหาวิทยาลัยเชียงใหม่  คณะแพทยศาสตร์
2.พยาบาลเฉพาะทาง การจัดการรายกรณี โรคเรื้อรัง  ( DM , HT )     มหาวิทยาลัยเชียงใหม่  คณะพยาบาลศาสตร์
3.พยาบาลเวชปฏิบัติ  มหาวิทยาลัยเชียงใหม่  คณะพยาบาลศาสตร์
4.พยาบาล มหาวิทยาลัยเชียงใหม่  คณะพยาบาลศาสตร์ 
5.เภสัชกร มหาวิทยาลัยเชียงใหม่  คณะเภสัชศาสตร์
</t>
  </si>
  <si>
    <t>1. ลดอุบัติการณ์ความคลาดเคลื่อนทางยา
2. พัฒนาระบบการดูแลผู้ป่วย COPD เพื่อลดการ Re-admit ของผู้ป่วย
3. สร้างสิ่งแวดล้อมที่ปลอดภัยป้องกัน การบาดเจ็บ/อุบัติเหตุ/การติดเชื้อ จากการทำงาน</t>
  </si>
  <si>
    <t>1.มีสื่อ social media เข้าถึงข้อมูลข่าวสาร และความรู้วิชาการใหม่ๆได้ง่าย 
2.มีอุปกรณ์ด้านเทคโนโลยีเพิ่มขึ้น มี software ที่ใช่ร่วมกับเครือข่าย
3.มีครุภัณฑ์ทางการแพทย์ที่ทันสมัย</t>
  </si>
  <si>
    <t>อาคารให้บริการผู้ป่วย: ผู้ป่วยนอก ผู้ป่วยใน อาคารสัตยพานิช อาคารเอนกประสงค์(ฝ่ายทันตกรรม+กายภาพบำบัด
ห้องน้ำผู้ป่วยที่เพียงพอ ที่จอดรถสะดวกและที่จอดรถผู้พิการ มีจุดบริการน้ำดื่ม</t>
  </si>
  <si>
    <t xml:space="preserve">ผู้ป่วยนอก:ต้องการบริการที่ดี สะดวก รวดเร็วและปลอดภัย  
ผู้ป่วยใน:การเอาใจใส่ ตอบสนองต่อปัญหาอย่างรวดเร็ว การได้ข้อมูลที่ถูกต้อง
ผู้ปาวยฉุกเฉิน:บริการที่รวดเร็วและถูกต้องตามมาตรฐาน
ผู้ป่วยในชุมชน:การดูแลที่ต่อเนื่องแบบบูรณาการโดยสหวิชาชีพที่บ้านและในชุมชน </t>
  </si>
  <si>
    <t>1.ระบบจัดการความเสี่ยงที่มีประสิทธิภาพ
2.ระบบเทคโนโลยีสารสนเทศที่ถูกต้อง ทันเวลา
3.บุคลากรได้รับการพัฒนาทักษะและวิชาการอย่างเหมาะสม มีขวัญและกำลังใจในการทำงาน
4.ระบบการป้องกันการติดเชื้อที่มีมาตรฐาน
5.การจัดการสิ่งแวดล้อมที่เอื้อต่อการทำงาน
6.ระบบยาที่มีประสิทธิภาพ
7. ระบบการเงิน การบัญชี  พัสดุและงานการเจ้าหน้าที่</t>
  </si>
  <si>
    <t xml:space="preserve">แพทย์ 6 คน  ทันตแพทย์ 3 คน เภสัชกร 5 คน พยาบาลวิชาชีพ 40 คน นักกายภาพบำบัด 2 คน นักกิจกรรมบำบัด 1 คน แพทย์แผนไทย 1 คน นักเทคนิคการแพทย์ 3คน นักรังสีการแพทย์ 1 คน นักโภชนาการ 1 คน เวชกิจฉุกเฉิน 2 คน กลุ่มวิชาชีพอื่น 12 คน กลุ่มสนับสนุนบริการ 66 คน  </t>
  </si>
  <si>
    <r>
      <t>1. สนับสนุนให้เจ้าหน้าที่ทุกคนมีการเรียนรู้ตลอดชีวิต (Life Long Learning)
2. สนับสนุนให้มีการนำสิ่งที่เรียนรู้จากการปฏิบัติงานจริง (Action Learning)
3. มีการพัฒนาคุณภาพอย่างต่อเนื่อง (Continuous Quality Improvement : CQI)
4. เน้นการมีส่วนร่วมของเจ้าหน้าที่ทุกระดับ (Participation)
5. ยึดผู้ป่วยเป็นศูนย์กลาง (Patient Center Approach)
6. ส่งเสริมให้เจ้าหน้าที่ปฏิบัติตามอัตลักษณ์ของโรงพยาบาล</t>
    </r>
    <r>
      <rPr>
        <sz val="11"/>
        <rFont val="Calibri"/>
        <family val="2"/>
      </rPr>
      <t>คุณธรรม</t>
    </r>
    <r>
      <rPr>
        <sz val="11"/>
        <rFont val="Calibri"/>
        <family val="2"/>
      </rPr>
      <t xml:space="preserve"> “ ซื่อสัตย์ สามัคคี มีน้ำใจ ” 
( Honesty,Unity,Generosity )</t>
    </r>
  </si>
  <si>
    <r>
      <t>1.เป็นโรงพยาบาลชุมชนที่มีระบบบริการสุขภาพแบบบูรณาการและการมีส่วนร่วมของชุมชน
2.</t>
    </r>
    <r>
      <rPr>
        <sz val="11"/>
        <rFont val="Calibri"/>
        <family val="2"/>
      </rPr>
      <t xml:space="preserve">มีการบริการผู้ป่วยแยกคลินิกอย่างชัดเจน
3.เจ้าหน้าที่ส่วนใหญ่เป็นบุคลลากรในพื้นที่ รู้สภาพปัญหาของพื้นที่ มีความยืดหยุ่นในการทำงาน สามารถทำงานได้ทั้งแบบเป็นทางการและไม่เป็นทางการ  
4.มีเครือข่ายในการทำงานระบบการแพทย์ฉุกเฉินที่เข้มแข็ง
5.ห้องอุบัติเหตุฉุกเฉินมีโครงสร้างการแบ่งสัดส่วนให้บริการที่ชัดเจน มีมาตรฐานและความปลอดภัย
6.มีบุคคลากรที่ผ่านการอบรมเฉพาะทางหลายสาขา เช่น แพทย์เวชศาสตร์ครอบครัว,จิตเวช, IC ,วิสัญญี
7.มีระบบเฝ้าระวังความปลอดภัยทางยา Medical reconciliation ที่เข้มแข็ง
</t>
    </r>
  </si>
  <si>
    <r>
      <t>1.</t>
    </r>
    <r>
      <rPr>
        <sz val="11"/>
        <rFont val="Calibri"/>
        <family val="2"/>
      </rPr>
      <t>พัฒนาการระบบการดูแลผู้ป่วยทุกกลุ่มโรคแบบบูรณาการให้มีคุณภาพและมาตรฐาน</t>
    </r>
    <r>
      <rPr>
        <sz val="11"/>
        <rFont val="Calibri"/>
        <family val="2"/>
      </rPr>
      <t xml:space="preserve">
2.ส่งเสริมการมีส่วนร่วมของภาคีเครือข่ายในการดูแลสุขภาพชุมชน
3.</t>
    </r>
    <r>
      <rPr>
        <sz val="11"/>
        <rFont val="Calibri"/>
        <family val="2"/>
      </rPr>
      <t>พัฒนาระบบบริหารจัดการให้ได้มาตรฐานและมีธรรมาภิบาล
4.พัฒนาบุคคลากรด้านอัตรากำลังและสมรรถนะ
5.พัฒนาโครงสร้างสิ่งแวดล้อมของโรงพยาบาลให้ได้มาตรฐานและมีความปลอดภัย</t>
    </r>
  </si>
  <si>
    <r>
      <t>1.ความสะดวกในการเข้าถึงแหล่งอุปโภค บริโภค ทำให้วิถีชีวิตและพฤติกรรมการบริโภคของประชาชนเปลี่ยนแปลงจากเดิม
2.วิถีชีวิตของประชาชนบางส่วนในพื้นที่ นิยมใช้เครื่องดื่มแอลกอฮอล์และบุหรี่ในกิจกรรมต่างๆ
3.</t>
    </r>
    <r>
      <rPr>
        <sz val="11"/>
        <rFont val="Calibri"/>
        <family val="2"/>
      </rPr>
      <t xml:space="preserve"> โครงสร้างประชากรเข้าสู่การเป็นสังคมผู้สูงอายุ  มีผู้ป่วยสูงอายุที่ติดบ้านติดเตียงเพิ่มมากขึ้น</t>
    </r>
  </si>
  <si>
    <r>
      <t>1.ภูมิประเทศเป็นที่ราบสลับภูเขา คล้ายแอ่งกระทะมีภูเขาล้อมรอบ เสี่ยงต่อการเกิดอุบัติเหตุ    
2.ในฤดูร้อนของทุกปีจะมีเหตุการณ์ไฟไหม้ป่า รวมถึงการเผาป่า ทำให้ค่าฝุ่นละอองสูงกว่ามาตรฐาน
3.เป็นพื้นที่ที่อยู่ติดอำเภอชายแดนทำให้เป็นทางผ่านของ</t>
    </r>
    <r>
      <rPr>
        <sz val="11"/>
        <rFont val="Calibri"/>
        <family val="2"/>
      </rPr>
      <t>ยาเสพติด
4. เกษตรกรมีการใช้สารเคมีในการทำการเกษตร</t>
    </r>
  </si>
  <si>
    <t>1. การมีส่วนร่วมของภาคีเครือข่าย
2. การสนับสนุนงบประมาณจาก สปสช.  กองทุนต่างๆนอกเหนือจากงบประมาณ
3. บุคลากรมีความมุ่งมั่นและมีส่วนร่วมในการพัฒนา
4. Service plan ของจังหวัด</t>
  </si>
  <si>
    <t>1. พัฒนาระบบบริการสุขภาพแบบบูรณาการอย่างองค์รวมของทุกกลุ่มวัย 
2. พัฒนาระบบบริหารจัดการทรัพยากรบุคคล 
3. เพิ่มประสิทธิภาพระบบจัดการสิ่งแวดล้อมและความปลอดภัย
4. เพิ่มประสิทธิภาพการจัดการด้านเงินการคลัง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</si>
</sst>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ใช่&quot;;&quot;ใช่&quot;;&quot;ไม่ใช่&quot;"/>
    <numFmt numFmtId="166" formatCode="&quot;จริง&quot;;&quot;จริง&quot;;&quot;เท็จ&quot;"/>
    <numFmt numFmtId="167" formatCode="&quot;เปิด&quot;;&quot;เปิด&quot;;&quot;ปิด&quot;"/>
    <numFmt numFmtId="168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u val="single"/>
      <sz val="13.2"/>
      <color indexed="25"/>
      <name val="Calibri"/>
      <family val="2"/>
    </font>
    <font>
      <u val="single"/>
      <sz val="13.2"/>
      <color indexed="3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color indexed="8"/>
      <name val="Wingdings"/>
      <family val="0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22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u val="single"/>
      <sz val="13.2"/>
      <color theme="11"/>
      <name val="Calibri"/>
      <family val="2"/>
    </font>
    <font>
      <u val="single"/>
      <sz val="13.2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20"/>
      <color theme="1"/>
      <name val="Wingdings"/>
      <family val="0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6"/>
      <color theme="2" tint="-0.2499700039625167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0" fontId="35" fillId="21" borderId="0" applyNumberFormat="0" applyBorder="0" applyAlignment="0" applyProtection="0"/>
    <xf numFmtId="0" fontId="36" fillId="22" borderId="3" applyNumberFormat="0" applyAlignment="0" applyProtection="0"/>
    <xf numFmtId="0" fontId="37" fillId="22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2" fillId="24" borderId="4" applyNumberFormat="0" applyAlignment="0" applyProtection="0"/>
    <xf numFmtId="0" fontId="43" fillId="25" borderId="0" applyNumberFormat="0" applyBorder="0" applyAlignment="0" applyProtection="0"/>
    <xf numFmtId="0" fontId="44" fillId="0" borderId="5" applyNumberFormat="0" applyFill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44" fillId="3" borderId="0" xfId="0" applyFont="1" applyFill="1" applyAlignment="1">
      <alignment horizontal="center" vertical="top" wrapText="1"/>
    </xf>
    <xf numFmtId="0" fontId="0" fillId="3" borderId="0" xfId="0" applyFill="1" applyAlignment="1">
      <alignment vertical="top" wrapText="1"/>
    </xf>
    <xf numFmtId="0" fontId="0" fillId="11" borderId="0" xfId="0" applyFill="1" applyAlignment="1">
      <alignment vertical="top" wrapText="1"/>
    </xf>
    <xf numFmtId="0" fontId="44" fillId="5" borderId="0" xfId="0" applyFont="1" applyFill="1" applyAlignment="1">
      <alignment horizontal="center" vertical="top" wrapText="1"/>
    </xf>
    <xf numFmtId="0" fontId="0" fillId="5" borderId="0" xfId="0" applyFill="1" applyAlignment="1">
      <alignment vertical="top" wrapText="1"/>
    </xf>
    <xf numFmtId="0" fontId="0" fillId="9" borderId="0" xfId="0" applyFill="1" applyAlignment="1">
      <alignment vertical="top" wrapText="1"/>
    </xf>
    <xf numFmtId="0" fontId="0" fillId="2" borderId="0" xfId="0" applyFill="1" applyAlignment="1">
      <alignment vertical="top" wrapText="1"/>
    </xf>
    <xf numFmtId="0" fontId="0" fillId="33" borderId="0" xfId="0" applyFill="1" applyAlignment="1">
      <alignment vertical="top" wrapText="1"/>
    </xf>
    <xf numFmtId="0" fontId="44" fillId="33" borderId="0" xfId="0" applyFont="1" applyFill="1" applyAlignment="1">
      <alignment horizontal="center" vertical="top" wrapText="1"/>
    </xf>
    <xf numFmtId="0" fontId="44" fillId="0" borderId="0" xfId="0" applyFont="1" applyAlignment="1">
      <alignment vertical="top" wrapText="1"/>
    </xf>
    <xf numFmtId="0" fontId="44" fillId="34" borderId="0" xfId="0" applyFont="1" applyFill="1" applyAlignment="1">
      <alignment horizontal="center" vertical="top" wrapText="1"/>
    </xf>
    <xf numFmtId="0" fontId="0" fillId="34" borderId="0" xfId="0" applyFill="1" applyAlignment="1">
      <alignment vertical="top" wrapText="1"/>
    </xf>
    <xf numFmtId="0" fontId="48" fillId="0" borderId="0" xfId="0" applyFont="1" applyAlignment="1">
      <alignment horizontal="center" vertical="top" wrapText="1"/>
    </xf>
    <xf numFmtId="0" fontId="44" fillId="19" borderId="0" xfId="0" applyFont="1" applyFill="1" applyAlignment="1">
      <alignment horizontal="center" vertical="top" wrapText="1"/>
    </xf>
    <xf numFmtId="0" fontId="0" fillId="19" borderId="0" xfId="0" applyFill="1" applyAlignment="1">
      <alignment vertical="top" wrapText="1"/>
    </xf>
    <xf numFmtId="0" fontId="0" fillId="13" borderId="0" xfId="0" applyFill="1" applyAlignment="1">
      <alignment vertical="top" wrapText="1"/>
    </xf>
    <xf numFmtId="0" fontId="44" fillId="2" borderId="0" xfId="0" applyFont="1" applyFill="1" applyAlignment="1">
      <alignment horizontal="center" vertical="top" wrapText="1"/>
    </xf>
    <xf numFmtId="0" fontId="44" fillId="35" borderId="0" xfId="0" applyFont="1" applyFill="1" applyAlignment="1">
      <alignment horizontal="center" vertical="top" wrapText="1"/>
    </xf>
    <xf numFmtId="0" fontId="0" fillId="35" borderId="0" xfId="0" applyFill="1" applyAlignment="1">
      <alignment vertical="top" wrapText="1"/>
    </xf>
    <xf numFmtId="0" fontId="0" fillId="14" borderId="0" xfId="0" applyFill="1" applyAlignment="1">
      <alignment vertical="top" wrapText="1"/>
    </xf>
    <xf numFmtId="0" fontId="44" fillId="14" borderId="0" xfId="0" applyFont="1" applyFill="1" applyAlignment="1">
      <alignment vertical="top" wrapText="1"/>
    </xf>
    <xf numFmtId="0" fontId="44" fillId="2" borderId="0" xfId="0" applyFont="1" applyFill="1" applyAlignment="1">
      <alignment vertical="top" wrapText="1"/>
    </xf>
    <xf numFmtId="0" fontId="44" fillId="13" borderId="0" xfId="0" applyFont="1" applyFill="1" applyAlignment="1">
      <alignment vertical="top" wrapText="1"/>
    </xf>
    <xf numFmtId="0" fontId="44" fillId="11" borderId="0" xfId="0" applyFont="1" applyFill="1" applyAlignment="1">
      <alignment vertical="top" wrapText="1"/>
    </xf>
    <xf numFmtId="0" fontId="44" fillId="9" borderId="0" xfId="0" applyFont="1" applyFill="1" applyAlignment="1">
      <alignment vertical="top" wrapText="1"/>
    </xf>
    <xf numFmtId="0" fontId="0" fillId="36" borderId="0" xfId="0" applyFill="1" applyAlignment="1">
      <alignment vertical="top" wrapText="1"/>
    </xf>
    <xf numFmtId="0" fontId="0" fillId="36" borderId="0" xfId="0" applyFill="1" applyAlignment="1">
      <alignment horizontal="center" vertical="top" wrapText="1"/>
    </xf>
    <xf numFmtId="0" fontId="44" fillId="3" borderId="0" xfId="0" applyFont="1" applyFill="1" applyAlignment="1">
      <alignment vertical="top" wrapText="1"/>
    </xf>
    <xf numFmtId="0" fontId="44" fillId="0" borderId="0" xfId="0" applyFont="1" applyAlignment="1">
      <alignment horizontal="center" vertical="top" wrapText="1"/>
    </xf>
    <xf numFmtId="0" fontId="44" fillId="0" borderId="0" xfId="0" applyFont="1" applyFill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48" fillId="0" borderId="0" xfId="0" applyFont="1" applyAlignment="1">
      <alignment horizontal="center" vertical="center" wrapText="1"/>
    </xf>
    <xf numFmtId="0" fontId="44" fillId="35" borderId="0" xfId="0" applyFont="1" applyFill="1" applyAlignment="1">
      <alignment vertical="top" wrapText="1"/>
    </xf>
    <xf numFmtId="0" fontId="49" fillId="35" borderId="0" xfId="0" applyFont="1" applyFill="1" applyAlignment="1">
      <alignment horizontal="center" vertical="top" wrapText="1"/>
    </xf>
    <xf numFmtId="0" fontId="50" fillId="9" borderId="0" xfId="0" applyFont="1" applyFill="1" applyAlignment="1">
      <alignment vertical="top" wrapText="1"/>
    </xf>
    <xf numFmtId="0" fontId="50" fillId="9" borderId="0" xfId="0" applyFont="1" applyFill="1" applyAlignment="1">
      <alignment horizontal="center" vertical="top" wrapText="1"/>
    </xf>
    <xf numFmtId="0" fontId="51" fillId="9" borderId="0" xfId="0" applyFont="1" applyFill="1" applyAlignment="1">
      <alignment vertical="top" wrapText="1"/>
    </xf>
    <xf numFmtId="0" fontId="0" fillId="37" borderId="0" xfId="0" applyFill="1" applyAlignment="1">
      <alignment vertical="top" wrapText="1"/>
    </xf>
    <xf numFmtId="0" fontId="44" fillId="37" borderId="0" xfId="0" applyFont="1" applyFill="1" applyAlignment="1">
      <alignment vertical="top" wrapText="1"/>
    </xf>
    <xf numFmtId="0" fontId="44" fillId="33" borderId="0" xfId="0" applyFont="1" applyFill="1" applyAlignment="1">
      <alignment vertical="top" wrapText="1"/>
    </xf>
    <xf numFmtId="0" fontId="0" fillId="33" borderId="0" xfId="0" applyFont="1" applyFill="1" applyAlignment="1">
      <alignment horizontal="left" vertical="top" wrapText="1"/>
    </xf>
    <xf numFmtId="0" fontId="52" fillId="0" borderId="0" xfId="0" applyFont="1" applyAlignment="1">
      <alignment horizontal="center" vertical="top"/>
    </xf>
    <xf numFmtId="0" fontId="52" fillId="0" borderId="0" xfId="0" applyFont="1" applyAlignment="1">
      <alignment vertical="top"/>
    </xf>
    <xf numFmtId="0" fontId="53" fillId="0" borderId="0" xfId="0" applyFont="1" applyAlignment="1">
      <alignment horizontal="center" vertical="top"/>
    </xf>
    <xf numFmtId="0" fontId="50" fillId="0" borderId="0" xfId="0" applyFont="1" applyAlignment="1">
      <alignment horizontal="center" vertical="top"/>
    </xf>
    <xf numFmtId="0" fontId="54" fillId="38" borderId="0" xfId="0" applyFont="1" applyFill="1" applyAlignment="1">
      <alignment vertical="top"/>
    </xf>
    <xf numFmtId="0" fontId="52" fillId="9" borderId="0" xfId="0" applyFont="1" applyFill="1" applyAlignment="1">
      <alignment vertical="top"/>
    </xf>
    <xf numFmtId="0" fontId="52" fillId="38" borderId="0" xfId="0" applyFont="1" applyFill="1" applyAlignment="1">
      <alignment vertical="top"/>
    </xf>
    <xf numFmtId="2" fontId="52" fillId="12" borderId="10" xfId="0" applyNumberFormat="1" applyFont="1" applyFill="1" applyBorder="1" applyAlignment="1">
      <alignment vertical="top"/>
    </xf>
    <xf numFmtId="10" fontId="52" fillId="12" borderId="10" xfId="41" applyNumberFormat="1" applyFont="1" applyFill="1" applyBorder="1" applyAlignment="1">
      <alignment vertical="top"/>
    </xf>
    <xf numFmtId="0" fontId="52" fillId="33" borderId="10" xfId="0" applyFont="1" applyFill="1" applyBorder="1" applyAlignment="1" applyProtection="1">
      <alignment vertical="top"/>
      <protection locked="0"/>
    </xf>
    <xf numFmtId="164" fontId="52" fillId="12" borderId="10" xfId="0" applyNumberFormat="1" applyFont="1" applyFill="1" applyBorder="1" applyAlignment="1" applyProtection="1">
      <alignment vertical="top"/>
      <protection/>
    </xf>
    <xf numFmtId="0" fontId="52" fillId="0" borderId="0" xfId="0" applyFont="1" applyAlignment="1" applyProtection="1">
      <alignment vertical="top"/>
      <protection locked="0"/>
    </xf>
    <xf numFmtId="0" fontId="50" fillId="0" borderId="0" xfId="0" applyFont="1" applyAlignment="1" applyProtection="1">
      <alignment vertical="top"/>
      <protection locked="0"/>
    </xf>
    <xf numFmtId="0" fontId="5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>
      <alignment vertical="top" wrapText="1"/>
    </xf>
    <xf numFmtId="0" fontId="28" fillId="0" borderId="0" xfId="0" applyFont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9" fillId="37" borderId="0" xfId="0" applyFont="1" applyFill="1" applyAlignment="1">
      <alignment horizontal="center" vertical="top" wrapText="1"/>
    </xf>
    <xf numFmtId="0" fontId="53" fillId="33" borderId="0" xfId="0" applyFont="1" applyFill="1" applyAlignment="1">
      <alignment horizontal="center" vertical="top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5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9.140625" style="11" customWidth="1"/>
    <col min="2" max="2" width="143.8515625" style="1" customWidth="1"/>
    <col min="3" max="16384" width="9.140625" style="1" customWidth="1"/>
  </cols>
  <sheetData>
    <row r="2" spans="1:2" s="20" customFormat="1" ht="15.75">
      <c r="A2" s="34"/>
      <c r="B2" s="35" t="s">
        <v>60</v>
      </c>
    </row>
    <row r="4" spans="1:2" ht="15">
      <c r="A4" s="11" t="s">
        <v>61</v>
      </c>
      <c r="B4" s="1" t="s">
        <v>63</v>
      </c>
    </row>
    <row r="6" spans="1:2" ht="30">
      <c r="A6" s="11" t="s">
        <v>62</v>
      </c>
      <c r="B6" s="1" t="s">
        <v>65</v>
      </c>
    </row>
    <row r="8" spans="1:2" ht="30">
      <c r="A8" s="11" t="s">
        <v>66</v>
      </c>
      <c r="B8" s="1" t="s">
        <v>67</v>
      </c>
    </row>
    <row r="9" ht="15">
      <c r="B9" s="1" t="s">
        <v>112</v>
      </c>
    </row>
    <row r="10" ht="30">
      <c r="B10" s="1" t="s">
        <v>111</v>
      </c>
    </row>
    <row r="11" ht="30">
      <c r="B11" s="1" t="s">
        <v>71</v>
      </c>
    </row>
    <row r="12" ht="15">
      <c r="B12" s="1" t="s">
        <v>68</v>
      </c>
    </row>
    <row r="13" ht="15">
      <c r="B13" s="1" t="s">
        <v>72</v>
      </c>
    </row>
    <row r="14" ht="15">
      <c r="B14" s="1" t="s">
        <v>69</v>
      </c>
    </row>
    <row r="15" ht="15">
      <c r="B15" s="1" t="s">
        <v>70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&amp;R&amp;"TH SarabunPSK,Regular"&amp;14FM-ACD-048-00   Date: 15/06/2561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="120" zoomScaleNormal="120" zoomScalePageLayoutView="0" workbookViewId="0" topLeftCell="C7">
      <selection activeCell="C10" sqref="C10"/>
    </sheetView>
  </sheetViews>
  <sheetFormatPr defaultColWidth="9.140625" defaultRowHeight="15"/>
  <cols>
    <col min="1" max="1" width="26.8515625" style="1" customWidth="1"/>
    <col min="2" max="2" width="23.28125" style="11" customWidth="1"/>
    <col min="3" max="3" width="104.8515625" style="1" customWidth="1"/>
    <col min="4" max="16384" width="9.140625" style="1" customWidth="1"/>
  </cols>
  <sheetData>
    <row r="1" spans="2:3" s="57" customFormat="1" ht="18.75">
      <c r="B1" s="58"/>
      <c r="C1" s="60" t="s">
        <v>113</v>
      </c>
    </row>
    <row r="2" spans="1:3" s="57" customFormat="1" ht="15">
      <c r="A2" s="57" t="s">
        <v>114</v>
      </c>
      <c r="B2" s="58" t="s">
        <v>57</v>
      </c>
      <c r="C2" s="59" t="s">
        <v>167</v>
      </c>
    </row>
    <row r="3" spans="1:3" s="57" customFormat="1" ht="30">
      <c r="A3" s="57" t="s">
        <v>59</v>
      </c>
      <c r="B3" s="58" t="s">
        <v>58</v>
      </c>
      <c r="C3" s="59" t="s">
        <v>190</v>
      </c>
    </row>
    <row r="4" spans="1:3" s="57" customFormat="1" ht="30">
      <c r="A4" s="57" t="s">
        <v>116</v>
      </c>
      <c r="B4" s="58" t="s">
        <v>117</v>
      </c>
      <c r="C4" s="59" t="s">
        <v>168</v>
      </c>
    </row>
    <row r="5" spans="1:3" s="57" customFormat="1" ht="30">
      <c r="A5" s="57" t="s">
        <v>0</v>
      </c>
      <c r="B5" s="58" t="s">
        <v>36</v>
      </c>
      <c r="C5" s="59" t="s">
        <v>169</v>
      </c>
    </row>
    <row r="6" spans="1:3" s="57" customFormat="1" ht="75">
      <c r="A6" s="57" t="s">
        <v>1</v>
      </c>
      <c r="B6" s="58" t="s">
        <v>37</v>
      </c>
      <c r="C6" s="59" t="s">
        <v>206</v>
      </c>
    </row>
    <row r="7" spans="1:3" s="57" customFormat="1" ht="105">
      <c r="A7" s="57" t="s">
        <v>115</v>
      </c>
      <c r="B7" s="58" t="s">
        <v>38</v>
      </c>
      <c r="C7" s="59" t="s">
        <v>219</v>
      </c>
    </row>
    <row r="8" spans="1:3" s="57" customFormat="1" ht="15">
      <c r="A8" s="57" t="s">
        <v>3</v>
      </c>
      <c r="B8" s="58" t="s">
        <v>39</v>
      </c>
      <c r="C8" s="59" t="s">
        <v>205</v>
      </c>
    </row>
    <row r="9" s="57" customFormat="1" ht="15">
      <c r="B9" s="58"/>
    </row>
    <row r="10" spans="1:3" s="57" customFormat="1" ht="135">
      <c r="A10" s="57" t="s">
        <v>6</v>
      </c>
      <c r="B10" s="58" t="s">
        <v>40</v>
      </c>
      <c r="C10" s="59" t="s">
        <v>220</v>
      </c>
    </row>
    <row r="11" spans="1:3" s="57" customFormat="1" ht="60">
      <c r="A11" s="57" t="s">
        <v>7</v>
      </c>
      <c r="B11" s="58" t="s">
        <v>41</v>
      </c>
      <c r="C11" s="59" t="s">
        <v>225</v>
      </c>
    </row>
    <row r="12" spans="1:3" s="57" customFormat="1" ht="60">
      <c r="A12" s="57" t="s">
        <v>12</v>
      </c>
      <c r="B12" s="58" t="s">
        <v>56</v>
      </c>
      <c r="C12" s="59" t="s">
        <v>224</v>
      </c>
    </row>
    <row r="13" spans="1:3" s="57" customFormat="1" ht="75">
      <c r="A13" s="57" t="s">
        <v>11</v>
      </c>
      <c r="B13" s="58" t="s">
        <v>42</v>
      </c>
      <c r="C13" s="59" t="s">
        <v>221</v>
      </c>
    </row>
    <row r="14" spans="1:3" s="57" customFormat="1" ht="45">
      <c r="A14" s="57" t="s">
        <v>64</v>
      </c>
      <c r="B14" s="58" t="s">
        <v>118</v>
      </c>
      <c r="C14" s="59" t="s">
        <v>213</v>
      </c>
    </row>
    <row r="15" s="57" customFormat="1" ht="15">
      <c r="B15" s="58"/>
    </row>
    <row r="16" spans="1:3" s="57" customFormat="1" ht="60">
      <c r="A16" s="57" t="s">
        <v>119</v>
      </c>
      <c r="B16" s="58" t="s">
        <v>19</v>
      </c>
      <c r="C16" s="59" t="s">
        <v>222</v>
      </c>
    </row>
    <row r="17" spans="1:3" s="57" customFormat="1" ht="45">
      <c r="A17" s="57" t="s">
        <v>120</v>
      </c>
      <c r="B17" s="58" t="s">
        <v>20</v>
      </c>
      <c r="C17" s="59" t="s">
        <v>214</v>
      </c>
    </row>
    <row r="18" spans="1:3" s="57" customFormat="1" ht="15">
      <c r="A18" s="57" t="s">
        <v>121</v>
      </c>
      <c r="B18" s="58" t="s">
        <v>21</v>
      </c>
      <c r="C18" s="59" t="s">
        <v>207</v>
      </c>
    </row>
    <row r="19" spans="1:3" s="57" customFormat="1" ht="60">
      <c r="A19" s="57" t="s">
        <v>122</v>
      </c>
      <c r="B19" s="58" t="s">
        <v>22</v>
      </c>
      <c r="C19" s="59" t="s">
        <v>223</v>
      </c>
    </row>
    <row r="20" spans="1:3" s="57" customFormat="1" ht="30">
      <c r="A20" s="57" t="s">
        <v>123</v>
      </c>
      <c r="B20" s="58" t="s">
        <v>23</v>
      </c>
      <c r="C20" s="59" t="s">
        <v>208</v>
      </c>
    </row>
    <row r="21" spans="1:3" s="57" customFormat="1" ht="30">
      <c r="A21" s="57" t="s">
        <v>124</v>
      </c>
      <c r="B21" s="58" t="s">
        <v>18</v>
      </c>
      <c r="C21" s="59" t="s">
        <v>203</v>
      </c>
    </row>
    <row r="22" s="57" customFormat="1" ht="15">
      <c r="B22" s="58"/>
    </row>
    <row r="23" spans="1:3" s="57" customFormat="1" ht="45">
      <c r="A23" s="57" t="s">
        <v>165</v>
      </c>
      <c r="B23" s="58" t="s">
        <v>26</v>
      </c>
      <c r="C23" s="59" t="s">
        <v>218</v>
      </c>
    </row>
    <row r="24" spans="1:3" s="57" customFormat="1" ht="30">
      <c r="A24" s="57" t="s">
        <v>126</v>
      </c>
      <c r="B24" s="58" t="s">
        <v>27</v>
      </c>
      <c r="C24" s="59" t="s">
        <v>201</v>
      </c>
    </row>
    <row r="25" spans="1:3" s="57" customFormat="1" ht="30">
      <c r="A25" s="57" t="s">
        <v>166</v>
      </c>
      <c r="B25" s="58" t="s">
        <v>31</v>
      </c>
      <c r="C25" s="59" t="s">
        <v>202</v>
      </c>
    </row>
    <row r="26" spans="1:3" s="57" customFormat="1" ht="15">
      <c r="A26" s="57" t="s">
        <v>128</v>
      </c>
      <c r="B26" s="58" t="s">
        <v>34</v>
      </c>
      <c r="C26" s="59" t="s">
        <v>192</v>
      </c>
    </row>
    <row r="27" spans="1:3" s="57" customFormat="1" ht="30">
      <c r="A27" s="57" t="s">
        <v>129</v>
      </c>
      <c r="B27" s="58" t="s">
        <v>32</v>
      </c>
      <c r="C27" s="59" t="s">
        <v>215</v>
      </c>
    </row>
    <row r="28" spans="1:3" s="57" customFormat="1" ht="120">
      <c r="A28" s="57" t="s">
        <v>130</v>
      </c>
      <c r="B28" s="58" t="s">
        <v>33</v>
      </c>
      <c r="C28" s="59" t="s">
        <v>191</v>
      </c>
    </row>
    <row r="29" spans="1:3" s="57" customFormat="1" ht="75">
      <c r="A29" s="57" t="s">
        <v>131</v>
      </c>
      <c r="B29" s="58" t="s">
        <v>54</v>
      </c>
      <c r="C29" s="59" t="s">
        <v>193</v>
      </c>
    </row>
    <row r="30" s="57" customFormat="1" ht="15">
      <c r="B30" s="58"/>
    </row>
    <row r="31" spans="1:3" s="57" customFormat="1" ht="15">
      <c r="A31" s="57" t="s">
        <v>132</v>
      </c>
      <c r="B31" s="58" t="s">
        <v>28</v>
      </c>
      <c r="C31" s="59" t="s">
        <v>210</v>
      </c>
    </row>
    <row r="32" spans="1:3" s="57" customFormat="1" ht="30">
      <c r="A32" s="57" t="s">
        <v>134</v>
      </c>
      <c r="B32" s="58" t="s">
        <v>29</v>
      </c>
      <c r="C32" s="59" t="s">
        <v>209</v>
      </c>
    </row>
    <row r="33" spans="1:3" s="57" customFormat="1" ht="105">
      <c r="A33" s="57" t="s">
        <v>133</v>
      </c>
      <c r="B33" s="58" t="s">
        <v>30</v>
      </c>
      <c r="C33" s="59" t="s">
        <v>217</v>
      </c>
    </row>
    <row r="34" spans="2:3" s="57" customFormat="1" ht="15">
      <c r="B34" s="58"/>
      <c r="C34" s="59"/>
    </row>
    <row r="35" spans="1:3" s="57" customFormat="1" ht="15">
      <c r="A35" s="57" t="s">
        <v>135</v>
      </c>
      <c r="B35" s="58" t="s">
        <v>45</v>
      </c>
      <c r="C35" s="59" t="s">
        <v>211</v>
      </c>
    </row>
    <row r="36" spans="1:3" s="57" customFormat="1" ht="60">
      <c r="A36" s="57" t="s">
        <v>136</v>
      </c>
      <c r="B36" s="58" t="s">
        <v>46</v>
      </c>
      <c r="C36" s="59" t="s">
        <v>216</v>
      </c>
    </row>
    <row r="37" spans="1:3" s="57" customFormat="1" ht="30">
      <c r="A37" s="57" t="s">
        <v>137</v>
      </c>
      <c r="B37" s="58" t="s">
        <v>48</v>
      </c>
      <c r="C37" s="59" t="s">
        <v>194</v>
      </c>
    </row>
    <row r="38" spans="1:3" s="57" customFormat="1" ht="90">
      <c r="A38" s="57" t="s">
        <v>138</v>
      </c>
      <c r="B38" s="58" t="s">
        <v>47</v>
      </c>
      <c r="C38" s="59" t="s">
        <v>195</v>
      </c>
    </row>
    <row r="39" s="57" customFormat="1" ht="15">
      <c r="B39" s="58"/>
    </row>
    <row r="40" spans="1:3" s="57" customFormat="1" ht="60">
      <c r="A40" s="57" t="s">
        <v>139</v>
      </c>
      <c r="B40" s="58" t="s">
        <v>35</v>
      </c>
      <c r="C40" s="59" t="s">
        <v>196</v>
      </c>
    </row>
    <row r="41" spans="1:3" s="57" customFormat="1" ht="30">
      <c r="A41" s="57" t="s">
        <v>140</v>
      </c>
      <c r="B41" s="58" t="s">
        <v>49</v>
      </c>
      <c r="C41" s="59" t="s">
        <v>197</v>
      </c>
    </row>
    <row r="42" spans="1:3" s="57" customFormat="1" ht="60">
      <c r="A42" s="57" t="s">
        <v>141</v>
      </c>
      <c r="B42" s="58" t="s">
        <v>50</v>
      </c>
      <c r="C42" s="59" t="s">
        <v>198</v>
      </c>
    </row>
    <row r="43" spans="1:3" s="57" customFormat="1" ht="30">
      <c r="A43" s="57" t="s">
        <v>142</v>
      </c>
      <c r="B43" s="58" t="s">
        <v>51</v>
      </c>
      <c r="C43" s="59" t="s">
        <v>199</v>
      </c>
    </row>
    <row r="44" spans="1:3" s="57" customFormat="1" ht="60">
      <c r="A44" s="57" t="s">
        <v>143</v>
      </c>
      <c r="B44" s="58" t="s">
        <v>52</v>
      </c>
      <c r="C44" s="59" t="s">
        <v>204</v>
      </c>
    </row>
    <row r="45" spans="1:3" s="57" customFormat="1" ht="90">
      <c r="A45" s="57" t="s">
        <v>144</v>
      </c>
      <c r="B45" s="58" t="s">
        <v>53</v>
      </c>
      <c r="C45" s="59" t="s">
        <v>212</v>
      </c>
    </row>
    <row r="46" s="57" customFormat="1" ht="15">
      <c r="B46" s="58"/>
    </row>
    <row r="47" spans="1:3" s="57" customFormat="1" ht="75">
      <c r="A47" s="57" t="s">
        <v>145</v>
      </c>
      <c r="B47" s="58" t="s">
        <v>43</v>
      </c>
      <c r="C47" s="59" t="s">
        <v>200</v>
      </c>
    </row>
    <row r="48" spans="1:3" s="57" customFormat="1" ht="30">
      <c r="A48" s="57" t="s">
        <v>146</v>
      </c>
      <c r="B48" s="58" t="s">
        <v>44</v>
      </c>
      <c r="C48" s="5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3" r:id="rId1"/>
  <headerFooter>
    <oddHeader>&amp;R&amp;"TH SarabunPSK,Regular"&amp;14FM-ACD-048-00   Date: 15/06/2561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25"/>
  <sheetViews>
    <sheetView tabSelected="1" zoomScalePageLayoutView="0" workbookViewId="0" topLeftCell="B1">
      <selection activeCell="E12" sqref="E12"/>
    </sheetView>
  </sheetViews>
  <sheetFormatPr defaultColWidth="9.140625" defaultRowHeight="15"/>
  <cols>
    <col min="1" max="1" width="9.140625" style="44" customWidth="1"/>
    <col min="2" max="2" width="64.00390625" style="44" customWidth="1"/>
    <col min="3" max="3" width="17.8515625" style="44" customWidth="1"/>
    <col min="4" max="4" width="20.421875" style="44" customWidth="1"/>
    <col min="5" max="5" width="18.421875" style="44" customWidth="1"/>
    <col min="6" max="6" width="18.28125" style="44" customWidth="1"/>
    <col min="7" max="7" width="21.7109375" style="43" customWidth="1"/>
    <col min="8" max="16384" width="9.140625" style="44" customWidth="1"/>
  </cols>
  <sheetData>
    <row r="1" spans="3:5" ht="21">
      <c r="C1" s="61" t="s">
        <v>109</v>
      </c>
      <c r="D1" s="61"/>
      <c r="E1" s="61"/>
    </row>
    <row r="3" spans="2:7" s="45" customFormat="1" ht="21">
      <c r="B3" s="45" t="s">
        <v>73</v>
      </c>
      <c r="E3" s="45" t="s">
        <v>74</v>
      </c>
      <c r="F3" s="45" t="s">
        <v>75</v>
      </c>
      <c r="G3" s="45" t="s">
        <v>76</v>
      </c>
    </row>
    <row r="4" spans="2:6" ht="21">
      <c r="B4" s="44" t="s">
        <v>77</v>
      </c>
      <c r="C4" s="47"/>
      <c r="D4" s="47"/>
      <c r="E4" s="52">
        <v>48257</v>
      </c>
      <c r="F4" s="49"/>
    </row>
    <row r="5" spans="2:6" ht="21">
      <c r="B5" s="44" t="s">
        <v>95</v>
      </c>
      <c r="C5" s="47"/>
      <c r="D5" s="47"/>
      <c r="E5" s="52">
        <v>67</v>
      </c>
      <c r="F5" s="49"/>
    </row>
    <row r="6" spans="2:6" ht="21">
      <c r="B6" s="44" t="s">
        <v>89</v>
      </c>
      <c r="C6" s="47"/>
      <c r="D6" s="47"/>
      <c r="E6" s="52">
        <v>120221</v>
      </c>
      <c r="F6" s="49"/>
    </row>
    <row r="7" spans="2:6" ht="21">
      <c r="B7" s="44" t="s">
        <v>90</v>
      </c>
      <c r="C7" s="47"/>
      <c r="D7" s="47"/>
      <c r="E7" s="52">
        <v>28033</v>
      </c>
      <c r="F7" s="49"/>
    </row>
    <row r="8" spans="2:6" ht="21">
      <c r="B8" s="44" t="s">
        <v>91</v>
      </c>
      <c r="C8" s="47"/>
      <c r="D8" s="47"/>
      <c r="E8" s="52">
        <v>5207</v>
      </c>
      <c r="F8" s="49"/>
    </row>
    <row r="9" spans="2:6" ht="21">
      <c r="B9" s="44" t="s">
        <v>93</v>
      </c>
      <c r="C9" s="47"/>
      <c r="D9" s="47"/>
      <c r="E9" s="52">
        <v>15143</v>
      </c>
      <c r="F9" s="49"/>
    </row>
    <row r="10" spans="2:6" ht="21">
      <c r="B10" s="44" t="s">
        <v>106</v>
      </c>
      <c r="C10" s="47"/>
      <c r="D10" s="47"/>
      <c r="E10" s="52">
        <v>0</v>
      </c>
      <c r="F10" s="49"/>
    </row>
    <row r="11" spans="2:7" ht="21">
      <c r="B11" s="44" t="s">
        <v>92</v>
      </c>
      <c r="C11" s="47"/>
      <c r="D11" s="47"/>
      <c r="E11" s="52">
        <v>3</v>
      </c>
      <c r="F11" s="53">
        <f>E9/E8</f>
        <v>2.908200499327828</v>
      </c>
      <c r="G11" s="43" t="s">
        <v>96</v>
      </c>
    </row>
    <row r="12" spans="2:7" ht="21">
      <c r="B12" s="44" t="s">
        <v>94</v>
      </c>
      <c r="C12" s="47"/>
      <c r="D12" s="47"/>
      <c r="E12" s="52">
        <v>68.19</v>
      </c>
      <c r="F12" s="51">
        <f>E9/(E5*365)</f>
        <v>0.6192189736250255</v>
      </c>
      <c r="G12" s="43" t="s">
        <v>97</v>
      </c>
    </row>
    <row r="14" spans="3:5" ht="21">
      <c r="C14" s="46" t="s">
        <v>81</v>
      </c>
      <c r="D14" s="46" t="s">
        <v>82</v>
      </c>
      <c r="E14" s="46" t="s">
        <v>98</v>
      </c>
    </row>
    <row r="15" spans="2:6" ht="21">
      <c r="B15" s="44" t="s">
        <v>78</v>
      </c>
      <c r="C15" s="52">
        <v>0</v>
      </c>
      <c r="D15" s="52"/>
      <c r="E15" s="48">
        <f>C15+D15</f>
        <v>0</v>
      </c>
      <c r="F15" s="49"/>
    </row>
    <row r="16" spans="2:6" ht="21">
      <c r="B16" s="44" t="s">
        <v>80</v>
      </c>
      <c r="C16" s="52">
        <v>5</v>
      </c>
      <c r="D16" s="52"/>
      <c r="E16" s="48">
        <f aca="true" t="shared" si="0" ref="E16:E27">C16+D16</f>
        <v>5</v>
      </c>
      <c r="F16" s="49"/>
    </row>
    <row r="17" spans="2:6" ht="21">
      <c r="B17" s="44" t="s">
        <v>79</v>
      </c>
      <c r="C17" s="52">
        <v>3</v>
      </c>
      <c r="D17" s="52"/>
      <c r="E17" s="48">
        <f t="shared" si="0"/>
        <v>3</v>
      </c>
      <c r="F17" s="49"/>
    </row>
    <row r="18" spans="2:6" ht="21">
      <c r="B18" s="44" t="s">
        <v>83</v>
      </c>
      <c r="C18" s="52">
        <v>5</v>
      </c>
      <c r="D18" s="52"/>
      <c r="E18" s="48">
        <f t="shared" si="0"/>
        <v>5</v>
      </c>
      <c r="F18" s="49"/>
    </row>
    <row r="19" spans="2:6" ht="21">
      <c r="B19" s="44" t="s">
        <v>84</v>
      </c>
      <c r="C19" s="52">
        <v>6</v>
      </c>
      <c r="D19" s="52"/>
      <c r="E19" s="48">
        <f t="shared" si="0"/>
        <v>6</v>
      </c>
      <c r="F19" s="49"/>
    </row>
    <row r="20" spans="2:6" ht="21">
      <c r="B20" s="44" t="s">
        <v>85</v>
      </c>
      <c r="C20" s="52">
        <v>34</v>
      </c>
      <c r="D20" s="52"/>
      <c r="E20" s="48">
        <f t="shared" si="0"/>
        <v>34</v>
      </c>
      <c r="F20" s="49"/>
    </row>
    <row r="21" spans="2:6" ht="21">
      <c r="B21" s="44" t="s">
        <v>86</v>
      </c>
      <c r="C21" s="52">
        <v>1</v>
      </c>
      <c r="D21" s="52"/>
      <c r="E21" s="48">
        <f t="shared" si="0"/>
        <v>1</v>
      </c>
      <c r="F21" s="49"/>
    </row>
    <row r="22" spans="2:6" ht="21">
      <c r="B22" s="44" t="s">
        <v>107</v>
      </c>
      <c r="C22" s="52">
        <v>0</v>
      </c>
      <c r="D22" s="52"/>
      <c r="E22" s="48">
        <f t="shared" si="0"/>
        <v>0</v>
      </c>
      <c r="F22" s="49"/>
    </row>
    <row r="23" spans="2:6" ht="21">
      <c r="B23" s="44" t="s">
        <v>99</v>
      </c>
      <c r="C23" s="52">
        <v>3</v>
      </c>
      <c r="D23" s="52"/>
      <c r="E23" s="48">
        <f t="shared" si="0"/>
        <v>3</v>
      </c>
      <c r="F23" s="49"/>
    </row>
    <row r="24" spans="2:6" ht="21">
      <c r="B24" s="44" t="s">
        <v>87</v>
      </c>
      <c r="C24" s="52">
        <v>4</v>
      </c>
      <c r="D24" s="52"/>
      <c r="E24" s="48">
        <f t="shared" si="0"/>
        <v>4</v>
      </c>
      <c r="F24" s="49"/>
    </row>
    <row r="25" spans="2:6" ht="21">
      <c r="B25" s="44" t="s">
        <v>88</v>
      </c>
      <c r="C25" s="52">
        <v>1</v>
      </c>
      <c r="D25" s="52"/>
      <c r="E25" s="48">
        <f t="shared" si="0"/>
        <v>1</v>
      </c>
      <c r="F25" s="49"/>
    </row>
    <row r="26" spans="2:6" ht="21">
      <c r="B26" s="44" t="s">
        <v>100</v>
      </c>
      <c r="C26" s="52">
        <v>0</v>
      </c>
      <c r="D26" s="52"/>
      <c r="E26" s="48">
        <f t="shared" si="0"/>
        <v>0</v>
      </c>
      <c r="F26" s="49"/>
    </row>
    <row r="27" spans="2:6" ht="21">
      <c r="B27" s="44" t="s">
        <v>101</v>
      </c>
      <c r="C27" s="52">
        <v>1</v>
      </c>
      <c r="D27" s="52"/>
      <c r="E27" s="48">
        <f t="shared" si="0"/>
        <v>1</v>
      </c>
      <c r="F27" s="49"/>
    </row>
    <row r="29" spans="2:7" ht="21">
      <c r="B29" s="44" t="s">
        <v>102</v>
      </c>
      <c r="C29" s="49"/>
      <c r="D29" s="49"/>
      <c r="E29" s="49"/>
      <c r="F29" s="50">
        <f>E6/((E15+E16)*250)</f>
        <v>96.1768</v>
      </c>
      <c r="G29" s="43" t="s">
        <v>103</v>
      </c>
    </row>
    <row r="30" spans="2:7" ht="21">
      <c r="B30" s="44" t="s">
        <v>104</v>
      </c>
      <c r="C30" s="49"/>
      <c r="D30" s="49"/>
      <c r="E30" s="49"/>
      <c r="F30" s="50">
        <f>E9/((E19+E20)*365)</f>
        <v>1.0371917808219178</v>
      </c>
      <c r="G30" s="43" t="s">
        <v>105</v>
      </c>
    </row>
    <row r="31" spans="2:7" ht="21">
      <c r="B31" s="44" t="s">
        <v>108</v>
      </c>
      <c r="C31" s="49"/>
      <c r="D31" s="49"/>
      <c r="E31" s="49"/>
      <c r="F31" s="50" t="e">
        <f>E10/(E22*365)</f>
        <v>#DIV/0!</v>
      </c>
      <c r="G31" s="43" t="s">
        <v>105</v>
      </c>
    </row>
    <row r="33" spans="1:7" s="54" customFormat="1" ht="21">
      <c r="A33" s="54" t="s">
        <v>147</v>
      </c>
      <c r="C33" s="55" t="s">
        <v>110</v>
      </c>
      <c r="G33" s="56"/>
    </row>
    <row r="34" spans="1:7" s="54" customFormat="1" ht="21">
      <c r="A34" s="54">
        <v>1</v>
      </c>
      <c r="B34" s="52" t="s">
        <v>170</v>
      </c>
      <c r="C34" s="52"/>
      <c r="G34" s="56"/>
    </row>
    <row r="35" spans="1:7" s="54" customFormat="1" ht="21">
      <c r="A35" s="54">
        <v>2</v>
      </c>
      <c r="B35" s="52" t="s">
        <v>171</v>
      </c>
      <c r="C35" s="52"/>
      <c r="G35" s="56"/>
    </row>
    <row r="36" spans="1:7" s="54" customFormat="1" ht="21">
      <c r="A36" s="54">
        <v>3</v>
      </c>
      <c r="B36" s="52" t="s">
        <v>172</v>
      </c>
      <c r="C36" s="52"/>
      <c r="G36" s="56"/>
    </row>
    <row r="37" spans="1:7" s="54" customFormat="1" ht="21">
      <c r="A37" s="54">
        <v>4</v>
      </c>
      <c r="B37" s="52" t="s">
        <v>173</v>
      </c>
      <c r="C37" s="52"/>
      <c r="G37" s="56"/>
    </row>
    <row r="38" spans="1:7" s="54" customFormat="1" ht="21">
      <c r="A38" s="54">
        <v>5</v>
      </c>
      <c r="B38" s="52" t="s">
        <v>174</v>
      </c>
      <c r="C38" s="52"/>
      <c r="G38" s="56"/>
    </row>
    <row r="39" spans="1:7" s="54" customFormat="1" ht="21">
      <c r="A39" s="54" t="s">
        <v>148</v>
      </c>
      <c r="G39" s="56"/>
    </row>
    <row r="40" spans="1:7" s="54" customFormat="1" ht="21">
      <c r="A40" s="54">
        <v>1</v>
      </c>
      <c r="B40" s="52" t="s">
        <v>175</v>
      </c>
      <c r="C40" s="52"/>
      <c r="G40" s="56"/>
    </row>
    <row r="41" spans="1:7" s="54" customFormat="1" ht="21">
      <c r="A41" s="54">
        <v>2</v>
      </c>
      <c r="B41" s="52" t="s">
        <v>176</v>
      </c>
      <c r="C41" s="52"/>
      <c r="G41" s="56"/>
    </row>
    <row r="42" spans="1:7" s="54" customFormat="1" ht="21">
      <c r="A42" s="54">
        <v>3</v>
      </c>
      <c r="B42" s="52" t="s">
        <v>177</v>
      </c>
      <c r="C42" s="52"/>
      <c r="G42" s="56"/>
    </row>
    <row r="43" spans="1:7" s="54" customFormat="1" ht="21">
      <c r="A43" s="54">
        <v>4</v>
      </c>
      <c r="B43" s="52" t="s">
        <v>178</v>
      </c>
      <c r="C43" s="52"/>
      <c r="G43" s="56"/>
    </row>
    <row r="44" spans="1:7" s="54" customFormat="1" ht="21">
      <c r="A44" s="54">
        <v>5</v>
      </c>
      <c r="B44" s="52" t="s">
        <v>179</v>
      </c>
      <c r="C44" s="52"/>
      <c r="G44" s="56"/>
    </row>
    <row r="45" spans="1:7" s="54" customFormat="1" ht="21">
      <c r="A45" s="54" t="s">
        <v>149</v>
      </c>
      <c r="G45" s="56"/>
    </row>
    <row r="46" spans="1:7" s="54" customFormat="1" ht="21">
      <c r="A46" s="54">
        <v>1</v>
      </c>
      <c r="B46" s="52" t="s">
        <v>181</v>
      </c>
      <c r="C46" s="52"/>
      <c r="G46" s="56"/>
    </row>
    <row r="47" spans="1:7" s="54" customFormat="1" ht="21">
      <c r="A47" s="54">
        <v>2</v>
      </c>
      <c r="B47" s="52" t="s">
        <v>174</v>
      </c>
      <c r="C47" s="52"/>
      <c r="G47" s="56"/>
    </row>
    <row r="48" spans="1:7" s="54" customFormat="1" ht="21">
      <c r="A48" s="54">
        <v>3</v>
      </c>
      <c r="B48" s="52" t="s">
        <v>182</v>
      </c>
      <c r="C48" s="52"/>
      <c r="G48" s="56"/>
    </row>
    <row r="49" spans="1:7" s="54" customFormat="1" ht="21">
      <c r="A49" s="54">
        <v>4</v>
      </c>
      <c r="B49" s="52" t="s">
        <v>183</v>
      </c>
      <c r="C49" s="52"/>
      <c r="G49" s="56"/>
    </row>
    <row r="50" spans="1:7" s="54" customFormat="1" ht="21">
      <c r="A50" s="54">
        <v>5</v>
      </c>
      <c r="B50" s="52" t="s">
        <v>180</v>
      </c>
      <c r="C50" s="52"/>
      <c r="G50" s="56"/>
    </row>
    <row r="51" spans="2:7" s="54" customFormat="1" ht="21">
      <c r="B51" s="52" t="s">
        <v>178</v>
      </c>
      <c r="C51" s="52"/>
      <c r="G51" s="56"/>
    </row>
    <row r="52" spans="1:7" s="54" customFormat="1" ht="21">
      <c r="A52" s="54" t="s">
        <v>150</v>
      </c>
      <c r="G52" s="56"/>
    </row>
    <row r="53" spans="1:7" s="54" customFormat="1" ht="21">
      <c r="A53" s="54">
        <v>1</v>
      </c>
      <c r="B53" s="52" t="s">
        <v>180</v>
      </c>
      <c r="C53" s="52"/>
      <c r="G53" s="56"/>
    </row>
    <row r="54" spans="1:7" s="54" customFormat="1" ht="21">
      <c r="A54" s="54">
        <v>2</v>
      </c>
      <c r="B54" s="52" t="s">
        <v>184</v>
      </c>
      <c r="C54" s="52"/>
      <c r="G54" s="56"/>
    </row>
    <row r="55" spans="1:7" s="54" customFormat="1" ht="21">
      <c r="A55" s="54">
        <v>3</v>
      </c>
      <c r="B55" s="52" t="s">
        <v>185</v>
      </c>
      <c r="C55" s="52"/>
      <c r="G55" s="56"/>
    </row>
    <row r="56" spans="1:7" s="54" customFormat="1" ht="21">
      <c r="A56" s="54">
        <v>4</v>
      </c>
      <c r="B56" s="52" t="s">
        <v>186</v>
      </c>
      <c r="C56" s="52"/>
      <c r="G56" s="56"/>
    </row>
    <row r="57" spans="1:7" s="54" customFormat="1" ht="21">
      <c r="A57" s="54">
        <v>5</v>
      </c>
      <c r="B57" s="52" t="s">
        <v>187</v>
      </c>
      <c r="C57" s="52"/>
      <c r="G57" s="56"/>
    </row>
    <row r="58" spans="1:7" s="54" customFormat="1" ht="21">
      <c r="A58" s="54" t="s">
        <v>151</v>
      </c>
      <c r="G58" s="56"/>
    </row>
    <row r="59" spans="1:7" s="54" customFormat="1" ht="21">
      <c r="A59" s="54">
        <v>1</v>
      </c>
      <c r="B59" s="52" t="s">
        <v>180</v>
      </c>
      <c r="C59" s="52"/>
      <c r="G59" s="56"/>
    </row>
    <row r="60" spans="1:7" s="54" customFormat="1" ht="21">
      <c r="A60" s="54">
        <v>2</v>
      </c>
      <c r="B60" s="52" t="s">
        <v>185</v>
      </c>
      <c r="C60" s="52"/>
      <c r="G60" s="56"/>
    </row>
    <row r="61" spans="1:7" s="54" customFormat="1" ht="21">
      <c r="A61" s="54">
        <v>3</v>
      </c>
      <c r="B61" s="52" t="s">
        <v>188</v>
      </c>
      <c r="C61" s="52"/>
      <c r="G61" s="56"/>
    </row>
    <row r="62" spans="1:7" s="54" customFormat="1" ht="21">
      <c r="A62" s="54">
        <v>4</v>
      </c>
      <c r="B62" s="52" t="s">
        <v>189</v>
      </c>
      <c r="C62" s="52"/>
      <c r="G62" s="56"/>
    </row>
    <row r="63" spans="1:7" s="54" customFormat="1" ht="21">
      <c r="A63" s="54">
        <v>5</v>
      </c>
      <c r="B63" s="52" t="s">
        <v>184</v>
      </c>
      <c r="C63" s="52"/>
      <c r="G63" s="56"/>
    </row>
    <row r="64" s="54" customFormat="1" ht="21">
      <c r="G64" s="56"/>
    </row>
    <row r="65" s="54" customFormat="1" ht="21">
      <c r="G65" s="56"/>
    </row>
    <row r="66" s="54" customFormat="1" ht="21">
      <c r="G66" s="56"/>
    </row>
    <row r="67" s="54" customFormat="1" ht="21">
      <c r="G67" s="56"/>
    </row>
    <row r="68" s="54" customFormat="1" ht="21">
      <c r="G68" s="56"/>
    </row>
    <row r="69" s="54" customFormat="1" ht="21">
      <c r="G69" s="56"/>
    </row>
    <row r="70" s="54" customFormat="1" ht="21">
      <c r="G70" s="56"/>
    </row>
    <row r="71" s="54" customFormat="1" ht="21">
      <c r="G71" s="56"/>
    </row>
    <row r="72" s="54" customFormat="1" ht="21">
      <c r="G72" s="56"/>
    </row>
    <row r="73" s="54" customFormat="1" ht="21">
      <c r="G73" s="56"/>
    </row>
    <row r="74" s="54" customFormat="1" ht="21">
      <c r="G74" s="56"/>
    </row>
    <row r="75" s="54" customFormat="1" ht="21">
      <c r="G75" s="56"/>
    </row>
    <row r="76" s="54" customFormat="1" ht="21">
      <c r="G76" s="56"/>
    </row>
    <row r="77" s="54" customFormat="1" ht="21">
      <c r="G77" s="56"/>
    </row>
    <row r="78" s="54" customFormat="1" ht="21">
      <c r="G78" s="56"/>
    </row>
    <row r="79" s="54" customFormat="1" ht="21">
      <c r="G79" s="56"/>
    </row>
    <row r="80" s="54" customFormat="1" ht="21">
      <c r="G80" s="56"/>
    </row>
    <row r="81" s="54" customFormat="1" ht="21">
      <c r="G81" s="56"/>
    </row>
    <row r="82" s="54" customFormat="1" ht="21">
      <c r="G82" s="56"/>
    </row>
    <row r="83" s="54" customFormat="1" ht="21">
      <c r="G83" s="56"/>
    </row>
    <row r="84" s="54" customFormat="1" ht="21">
      <c r="G84" s="56"/>
    </row>
    <row r="85" s="54" customFormat="1" ht="21">
      <c r="G85" s="56"/>
    </row>
    <row r="86" s="54" customFormat="1" ht="21">
      <c r="G86" s="56"/>
    </row>
    <row r="87" s="54" customFormat="1" ht="21">
      <c r="G87" s="56"/>
    </row>
    <row r="88" s="54" customFormat="1" ht="21">
      <c r="G88" s="56"/>
    </row>
    <row r="89" s="54" customFormat="1" ht="21">
      <c r="G89" s="56"/>
    </row>
    <row r="90" s="54" customFormat="1" ht="21">
      <c r="G90" s="56"/>
    </row>
    <row r="91" s="54" customFormat="1" ht="21">
      <c r="G91" s="56"/>
    </row>
    <row r="92" s="54" customFormat="1" ht="21">
      <c r="G92" s="56"/>
    </row>
    <row r="93" s="54" customFormat="1" ht="21">
      <c r="G93" s="56"/>
    </row>
    <row r="94" s="54" customFormat="1" ht="21">
      <c r="G94" s="56"/>
    </row>
    <row r="95" s="54" customFormat="1" ht="21">
      <c r="G95" s="56"/>
    </row>
    <row r="96" s="54" customFormat="1" ht="21">
      <c r="G96" s="56"/>
    </row>
    <row r="97" s="54" customFormat="1" ht="21">
      <c r="G97" s="56"/>
    </row>
    <row r="98" s="54" customFormat="1" ht="21">
      <c r="G98" s="56"/>
    </row>
    <row r="99" s="54" customFormat="1" ht="21">
      <c r="G99" s="56"/>
    </row>
    <row r="100" s="54" customFormat="1" ht="21">
      <c r="G100" s="56"/>
    </row>
    <row r="101" s="54" customFormat="1" ht="21">
      <c r="G101" s="56"/>
    </row>
    <row r="102" s="54" customFormat="1" ht="21">
      <c r="G102" s="56"/>
    </row>
    <row r="103" s="54" customFormat="1" ht="21">
      <c r="G103" s="56"/>
    </row>
    <row r="104" s="54" customFormat="1" ht="21">
      <c r="G104" s="56"/>
    </row>
    <row r="105" s="54" customFormat="1" ht="21">
      <c r="G105" s="56"/>
    </row>
    <row r="106" s="54" customFormat="1" ht="21">
      <c r="G106" s="56"/>
    </row>
    <row r="107" s="54" customFormat="1" ht="21">
      <c r="G107" s="56"/>
    </row>
    <row r="108" s="54" customFormat="1" ht="21">
      <c r="G108" s="56"/>
    </row>
    <row r="109" s="54" customFormat="1" ht="21">
      <c r="G109" s="56"/>
    </row>
    <row r="110" s="54" customFormat="1" ht="21">
      <c r="G110" s="56"/>
    </row>
    <row r="111" s="54" customFormat="1" ht="21">
      <c r="G111" s="56"/>
    </row>
    <row r="112" s="54" customFormat="1" ht="21">
      <c r="G112" s="56"/>
    </row>
    <row r="113" s="54" customFormat="1" ht="21">
      <c r="G113" s="56"/>
    </row>
    <row r="114" s="54" customFormat="1" ht="21">
      <c r="G114" s="56"/>
    </row>
    <row r="115" s="54" customFormat="1" ht="21">
      <c r="G115" s="56"/>
    </row>
    <row r="116" s="54" customFormat="1" ht="21">
      <c r="G116" s="56"/>
    </row>
    <row r="117" s="54" customFormat="1" ht="21">
      <c r="G117" s="56"/>
    </row>
    <row r="118" s="54" customFormat="1" ht="21">
      <c r="G118" s="56"/>
    </row>
    <row r="119" s="54" customFormat="1" ht="21">
      <c r="G119" s="56"/>
    </row>
    <row r="120" s="54" customFormat="1" ht="21">
      <c r="G120" s="56"/>
    </row>
    <row r="121" s="54" customFormat="1" ht="21">
      <c r="G121" s="56"/>
    </row>
    <row r="122" s="54" customFormat="1" ht="21">
      <c r="G122" s="56"/>
    </row>
    <row r="123" s="54" customFormat="1" ht="21">
      <c r="G123" s="56"/>
    </row>
    <row r="124" s="54" customFormat="1" ht="21">
      <c r="G124" s="56"/>
    </row>
    <row r="125" s="54" customFormat="1" ht="21">
      <c r="G125" s="56"/>
    </row>
    <row r="126" s="54" customFormat="1" ht="21">
      <c r="G126" s="56"/>
    </row>
    <row r="127" s="54" customFormat="1" ht="21">
      <c r="G127" s="56"/>
    </row>
    <row r="128" s="54" customFormat="1" ht="21">
      <c r="G128" s="56"/>
    </row>
    <row r="129" s="54" customFormat="1" ht="21">
      <c r="G129" s="56"/>
    </row>
    <row r="130" s="54" customFormat="1" ht="21">
      <c r="G130" s="56"/>
    </row>
    <row r="131" s="54" customFormat="1" ht="21">
      <c r="G131" s="56"/>
    </row>
    <row r="132" s="54" customFormat="1" ht="21">
      <c r="G132" s="56"/>
    </row>
    <row r="133" s="54" customFormat="1" ht="21">
      <c r="G133" s="56"/>
    </row>
    <row r="134" s="54" customFormat="1" ht="21">
      <c r="G134" s="56"/>
    </row>
    <row r="135" s="54" customFormat="1" ht="21">
      <c r="G135" s="56"/>
    </row>
    <row r="136" s="54" customFormat="1" ht="21">
      <c r="G136" s="56"/>
    </row>
    <row r="137" s="54" customFormat="1" ht="21">
      <c r="G137" s="56"/>
    </row>
    <row r="138" s="54" customFormat="1" ht="21">
      <c r="G138" s="56"/>
    </row>
    <row r="139" s="54" customFormat="1" ht="21">
      <c r="G139" s="56"/>
    </row>
    <row r="140" s="54" customFormat="1" ht="21">
      <c r="G140" s="56"/>
    </row>
    <row r="141" s="54" customFormat="1" ht="21">
      <c r="G141" s="56"/>
    </row>
    <row r="142" s="54" customFormat="1" ht="21">
      <c r="G142" s="56"/>
    </row>
    <row r="143" s="54" customFormat="1" ht="21">
      <c r="G143" s="56"/>
    </row>
    <row r="144" s="54" customFormat="1" ht="21">
      <c r="G144" s="56"/>
    </row>
    <row r="145" s="54" customFormat="1" ht="21">
      <c r="G145" s="56"/>
    </row>
    <row r="146" s="54" customFormat="1" ht="21">
      <c r="G146" s="56"/>
    </row>
    <row r="147" s="54" customFormat="1" ht="21">
      <c r="G147" s="56"/>
    </row>
    <row r="148" s="54" customFormat="1" ht="21">
      <c r="G148" s="56"/>
    </row>
    <row r="149" s="54" customFormat="1" ht="21">
      <c r="G149" s="56"/>
    </row>
    <row r="150" s="54" customFormat="1" ht="21">
      <c r="G150" s="56"/>
    </row>
    <row r="151" s="54" customFormat="1" ht="21">
      <c r="G151" s="56"/>
    </row>
    <row r="152" s="54" customFormat="1" ht="21">
      <c r="G152" s="56"/>
    </row>
    <row r="153" s="54" customFormat="1" ht="21">
      <c r="G153" s="56"/>
    </row>
    <row r="154" s="54" customFormat="1" ht="21">
      <c r="G154" s="56"/>
    </row>
    <row r="155" s="54" customFormat="1" ht="21">
      <c r="G155" s="56"/>
    </row>
    <row r="156" s="54" customFormat="1" ht="21">
      <c r="G156" s="56"/>
    </row>
    <row r="157" s="54" customFormat="1" ht="21">
      <c r="G157" s="56"/>
    </row>
    <row r="158" s="54" customFormat="1" ht="21">
      <c r="G158" s="56"/>
    </row>
    <row r="159" s="54" customFormat="1" ht="21">
      <c r="G159" s="56"/>
    </row>
    <row r="160" s="54" customFormat="1" ht="21">
      <c r="G160" s="56"/>
    </row>
    <row r="161" s="54" customFormat="1" ht="21">
      <c r="G161" s="56"/>
    </row>
    <row r="162" s="54" customFormat="1" ht="21">
      <c r="G162" s="56"/>
    </row>
    <row r="163" s="54" customFormat="1" ht="21">
      <c r="G163" s="56"/>
    </row>
    <row r="164" s="54" customFormat="1" ht="21">
      <c r="G164" s="56"/>
    </row>
    <row r="165" s="54" customFormat="1" ht="21">
      <c r="G165" s="56"/>
    </row>
    <row r="166" s="54" customFormat="1" ht="21">
      <c r="G166" s="56"/>
    </row>
    <row r="167" s="54" customFormat="1" ht="21">
      <c r="G167" s="56"/>
    </row>
    <row r="168" s="54" customFormat="1" ht="21">
      <c r="G168" s="56"/>
    </row>
    <row r="169" s="54" customFormat="1" ht="21">
      <c r="G169" s="56"/>
    </row>
    <row r="170" s="54" customFormat="1" ht="21">
      <c r="G170" s="56"/>
    </row>
    <row r="171" s="54" customFormat="1" ht="21">
      <c r="G171" s="56"/>
    </row>
    <row r="172" s="54" customFormat="1" ht="21">
      <c r="G172" s="56"/>
    </row>
    <row r="173" s="54" customFormat="1" ht="21">
      <c r="G173" s="56"/>
    </row>
    <row r="174" s="54" customFormat="1" ht="21">
      <c r="G174" s="56"/>
    </row>
    <row r="175" s="54" customFormat="1" ht="21">
      <c r="G175" s="56"/>
    </row>
    <row r="176" s="54" customFormat="1" ht="21">
      <c r="G176" s="56"/>
    </row>
    <row r="177" s="54" customFormat="1" ht="21">
      <c r="G177" s="56"/>
    </row>
    <row r="178" s="54" customFormat="1" ht="21">
      <c r="G178" s="56"/>
    </row>
    <row r="179" s="54" customFormat="1" ht="21">
      <c r="G179" s="56"/>
    </row>
    <row r="180" s="54" customFormat="1" ht="21">
      <c r="G180" s="56"/>
    </row>
    <row r="181" s="54" customFormat="1" ht="21">
      <c r="G181" s="56"/>
    </row>
    <row r="182" s="54" customFormat="1" ht="21">
      <c r="G182" s="56"/>
    </row>
    <row r="183" s="54" customFormat="1" ht="21">
      <c r="G183" s="56"/>
    </row>
    <row r="184" s="54" customFormat="1" ht="21">
      <c r="G184" s="56"/>
    </row>
    <row r="185" s="54" customFormat="1" ht="21">
      <c r="G185" s="56"/>
    </row>
    <row r="186" s="54" customFormat="1" ht="21">
      <c r="G186" s="56"/>
    </row>
    <row r="187" s="54" customFormat="1" ht="21">
      <c r="G187" s="56"/>
    </row>
    <row r="188" s="54" customFormat="1" ht="21">
      <c r="G188" s="56"/>
    </row>
    <row r="189" s="54" customFormat="1" ht="21">
      <c r="G189" s="56"/>
    </row>
    <row r="190" s="54" customFormat="1" ht="21">
      <c r="G190" s="56"/>
    </row>
    <row r="191" s="54" customFormat="1" ht="21">
      <c r="G191" s="56"/>
    </row>
    <row r="192" s="54" customFormat="1" ht="21">
      <c r="G192" s="56"/>
    </row>
    <row r="193" s="54" customFormat="1" ht="21">
      <c r="G193" s="56"/>
    </row>
    <row r="194" s="54" customFormat="1" ht="21">
      <c r="G194" s="56"/>
    </row>
    <row r="195" s="54" customFormat="1" ht="21">
      <c r="G195" s="56"/>
    </row>
    <row r="196" s="54" customFormat="1" ht="21">
      <c r="G196" s="56"/>
    </row>
    <row r="197" s="54" customFormat="1" ht="21">
      <c r="G197" s="56"/>
    </row>
    <row r="198" s="54" customFormat="1" ht="21">
      <c r="G198" s="56"/>
    </row>
    <row r="199" s="54" customFormat="1" ht="21">
      <c r="G199" s="56"/>
    </row>
    <row r="200" s="54" customFormat="1" ht="21">
      <c r="G200" s="56"/>
    </row>
    <row r="201" s="54" customFormat="1" ht="21">
      <c r="G201" s="56"/>
    </row>
    <row r="202" s="54" customFormat="1" ht="21">
      <c r="G202" s="56"/>
    </row>
    <row r="203" s="54" customFormat="1" ht="21">
      <c r="G203" s="56"/>
    </row>
    <row r="204" s="54" customFormat="1" ht="21">
      <c r="G204" s="56"/>
    </row>
    <row r="205" s="54" customFormat="1" ht="21">
      <c r="G205" s="56"/>
    </row>
    <row r="206" s="54" customFormat="1" ht="21">
      <c r="G206" s="56"/>
    </row>
    <row r="207" s="54" customFormat="1" ht="21">
      <c r="G207" s="56"/>
    </row>
    <row r="208" s="54" customFormat="1" ht="21">
      <c r="G208" s="56"/>
    </row>
    <row r="209" s="54" customFormat="1" ht="21">
      <c r="G209" s="56"/>
    </row>
    <row r="210" s="54" customFormat="1" ht="21">
      <c r="G210" s="56"/>
    </row>
    <row r="211" s="54" customFormat="1" ht="21">
      <c r="G211" s="56"/>
    </row>
    <row r="212" s="54" customFormat="1" ht="21">
      <c r="G212" s="56"/>
    </row>
    <row r="213" s="54" customFormat="1" ht="21">
      <c r="G213" s="56"/>
    </row>
    <row r="214" s="54" customFormat="1" ht="21">
      <c r="G214" s="56"/>
    </row>
    <row r="215" s="54" customFormat="1" ht="21">
      <c r="G215" s="56"/>
    </row>
    <row r="216" s="54" customFormat="1" ht="21">
      <c r="G216" s="56"/>
    </row>
    <row r="217" s="54" customFormat="1" ht="21">
      <c r="G217" s="56"/>
    </row>
    <row r="218" s="54" customFormat="1" ht="21">
      <c r="G218" s="56"/>
    </row>
    <row r="219" s="54" customFormat="1" ht="21">
      <c r="G219" s="56"/>
    </row>
    <row r="220" s="54" customFormat="1" ht="21">
      <c r="G220" s="56"/>
    </row>
    <row r="221" s="54" customFormat="1" ht="21">
      <c r="G221" s="56"/>
    </row>
    <row r="222" s="54" customFormat="1" ht="21">
      <c r="G222" s="56"/>
    </row>
    <row r="223" s="54" customFormat="1" ht="21">
      <c r="G223" s="56"/>
    </row>
    <row r="224" s="54" customFormat="1" ht="21">
      <c r="G224" s="56"/>
    </row>
    <row r="225" s="54" customFormat="1" ht="21">
      <c r="G225" s="56"/>
    </row>
  </sheetData>
  <sheetProtection sheet="1" objects="1" scenarios="1"/>
  <mergeCells count="1">
    <mergeCell ref="C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headerFooter>
    <oddHeader>&amp;R&amp;"TH SarabunPSK,Regular"&amp;14FM-ACD-048-00   Date: 15/06/2561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0">
      <selection activeCell="A1" sqref="A1:A3"/>
    </sheetView>
  </sheetViews>
  <sheetFormatPr defaultColWidth="9.140625" defaultRowHeight="15"/>
  <cols>
    <col min="1" max="1" width="54.57421875" style="1" customWidth="1"/>
    <col min="2" max="2" width="9.140625" style="1" customWidth="1"/>
    <col min="3" max="3" width="72.57421875" style="1" customWidth="1"/>
    <col min="4" max="16384" width="9.140625" style="1" customWidth="1"/>
  </cols>
  <sheetData>
    <row r="1" spans="1:3" s="8" customFormat="1" ht="15">
      <c r="A1" s="23" t="s">
        <v>114</v>
      </c>
      <c r="C1" s="8" t="str">
        <f>Entry!C2</f>
        <v>โรงพยาบาลพร้าว</v>
      </c>
    </row>
    <row r="2" spans="1:3" s="3" customFormat="1" ht="45">
      <c r="A2" s="29" t="s">
        <v>59</v>
      </c>
      <c r="C2" s="3" t="str">
        <f>Entry!C3</f>
        <v>โรงพยาบาลชุมชน ขนาด 60 เตียง /ระดับทุติยภูมิระดับต้น (F2)  ตั้งอยู่ในพื้นที่ หมู่ 4 ต.เวียง อ.พร้าว จ.เชียงใหม่ ระยะทาง 95 กม. จากอำเภอเมือง ใช้เวลาเดินทางประมาณ 2 ชั่วโมง</v>
      </c>
    </row>
    <row r="3" spans="1:3" s="8" customFormat="1" ht="30">
      <c r="A3" s="23" t="s">
        <v>116</v>
      </c>
      <c r="C3" s="8" t="str">
        <f>Entry!C4</f>
        <v>ให้บริการด้าน รักษาโรคทั่วไป/ภาวะฉุกเฉิน ส่งเสริมสุขภาพ ป้องกันโรค และฟื้นฟูสภาพ ระดับทุติยภูมิ 2  ไม่มีแพทย์เฉพาะทาง</v>
      </c>
    </row>
    <row r="5" spans="1:3" ht="15">
      <c r="A5" s="5" t="s">
        <v>0</v>
      </c>
      <c r="C5" s="10" t="s">
        <v>2</v>
      </c>
    </row>
    <row r="6" spans="1:3" ht="120">
      <c r="A6" s="6" t="str">
        <f>Entry!$C$5</f>
        <v>เป็นองค์กรที่ให้บริการระบบสุขภาพแบบบูรณาการที่มีคุณภาพคู่คุณธรรม  โดยการมีส่วนร่วมของทุกภาคส่วน  และเป็นองค์กรแห่งการเรียนรู้สร้างนวัตกรรม/วิจัยด้านสุขภาพ  เพื่อสุขภาพที่ดีของประชาชน   </v>
      </c>
      <c r="B6" s="14" t="s">
        <v>4</v>
      </c>
      <c r="C6" s="9" t="str">
        <f>Entry!$C$7</f>
        <v>1. สนับสนุนให้เจ้าหน้าที่ทุกคนมีการเรียนรู้ตลอดชีวิต (Life Long Learning)
2. สนับสนุนให้มีการนำสิ่งที่เรียนรู้จากการปฏิบัติงานจริง (Action Learning)
3. มีการพัฒนาคุณภาพอย่างต่อเนื่อง (Continuous Quality Improvement : CQI)
4. เน้นการมีส่วนร่วมของเจ้าหน้าที่ทุกระดับ (Participation)
5. ยึดผู้ป่วยเป็นศูนย์กลาง (Patient Center Approach)
6. ส่งเสริมให้เจ้าหน้าที่ปฏิบัติตามอัตลักษณ์ของโรงพยาบาลคุณธรรม “ ซื่อสัตย์ สามัคคี มีน้ำใจ ” 
( Honesty,Unity,Generosity )</v>
      </c>
    </row>
    <row r="7" ht="25.5">
      <c r="A7" s="14" t="s">
        <v>5</v>
      </c>
    </row>
    <row r="8" ht="15">
      <c r="A8" s="2" t="s">
        <v>1</v>
      </c>
    </row>
    <row r="9" ht="135">
      <c r="A9" s="3" t="str">
        <f>Entry!$C$6</f>
        <v>1.จัดระบบการดูแลผู้ป่วยทุกกลุ่มโรคแบบบูรณาการให้มีคุณภาพและมาตรฐาน
2.ส่งเสริมการมีส่วนร่วมขององค์กรภาคีเครือข่ายสุขภาพพัฒนาจัดระบบบริการ
3.จัดระบบบริหารจัดการให้ได้มาตรฐานและมีธรรมาภิบาล
4.จัดระบบการบริหารจัดการบุคคลากรด้านอัตรากำลังและสมรรถนะ
5.จัดระบบโครงสร้างสิ่งแวดล้อมของโรงพยาบาลให้ได้มาตรฐานและมีความปลอดภัย</v>
      </c>
    </row>
    <row r="10" ht="25.5">
      <c r="A10" s="14" t="s">
        <v>5</v>
      </c>
    </row>
    <row r="11" spans="1:3" ht="15">
      <c r="A11" s="12" t="s">
        <v>3</v>
      </c>
      <c r="C11" s="18" t="s">
        <v>6</v>
      </c>
    </row>
    <row r="12" spans="1:3" ht="195">
      <c r="A12" s="13" t="str">
        <f>Entry!$C$8</f>
        <v>บริการการแพทย์ฉุกเฉิน และให้การรักษา ฟื้นฟู ส่งเสริมป้องกันโรค ร่วมกับภาคีเครือข่าย</v>
      </c>
      <c r="B12" s="14" t="s">
        <v>4</v>
      </c>
      <c r="C12" s="8" t="str">
        <f>Entry!$C$10</f>
        <v>1.เป็นโรงพยาบาลชุมชนที่มีระบบบริการสุขภาพแบบบูรณาการและการมีส่วนร่วมของชุมชน
2.มีการบริการผู้ป่วยแยกคลินิกอย่างชัดเจน
3.เจ้าหน้าที่ส่วนใหญ่เป็นบุคลลากรในพื้นที่ รู้สภาพปัญหาของพื้นที่ มีความยืดหยุ่นในการทำงาน สามารถทำงานได้ทั้งแบบเป็นทางการและไม่เป็นทางการ  
4.มีเครือข่ายในการทำงานระบบการแพทย์ฉุกเฉินที่เข้มแข็ง
5.ห้องอุบัติเหตุฉุกเฉินมีโครงสร้างการแบ่งสัดส่วนให้บริการที่ชัดเจน มีมาตรฐานและความปลอดภัย
6.มีบุคคลากรที่ผ่านการอบรมเฉพาะทางหลายสาขา เช่น แพทย์เวชศาสตร์ครอบครัว,จิตเวช, IC ,วิสัญญี
7.มีระบบเฝ้าระวังความปลอดภัยทางยา Medical reconciliation ที่เข้มแข็ง
</v>
      </c>
    </row>
    <row r="13" spans="1:3" ht="25.5">
      <c r="A13" s="14" t="s">
        <v>10</v>
      </c>
      <c r="C13" s="19" t="s">
        <v>7</v>
      </c>
    </row>
    <row r="14" spans="1:3" ht="60">
      <c r="A14" s="14" t="s">
        <v>9</v>
      </c>
      <c r="B14" s="14" t="s">
        <v>9</v>
      </c>
      <c r="C14" s="20" t="str">
        <f>Entry!$C$11</f>
        <v>1. พัฒนาระบบบริการสุขภาพแบบบูรณาการอย่างองค์รวมของทุกกลุ่มวัย 
2. พัฒนาระบบบริหารจัดการทรัพยากรบุคคล 
3. เพิ่มประสิทธิภาพระบบจัดการสิ่งแวดล้อมและความปลอดภัย
4. เพิ่มประสิทธิภาพการจัดการด้านเงินการคลัง</v>
      </c>
    </row>
  </sheetData>
  <sheetProtection sheet="1" objects="1" scenarios="1" selectLockedCells="1" selectUnlockedCell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3" r:id="rId1"/>
  <headerFooter>
    <oddHeader>&amp;R&amp;"TH SarabunPSK,Regular"&amp;14FM-ACD-048-00   Date: 15/06/2561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zoomScale="80" zoomScaleNormal="80" zoomScalePageLayoutView="0" workbookViewId="0" topLeftCell="A13">
      <selection activeCell="A12" sqref="A12"/>
    </sheetView>
  </sheetViews>
  <sheetFormatPr defaultColWidth="9.140625" defaultRowHeight="15"/>
  <cols>
    <col min="1" max="1" width="45.28125" style="1" customWidth="1"/>
    <col min="2" max="2" width="9.140625" style="1" customWidth="1"/>
    <col min="3" max="3" width="45.421875" style="1" customWidth="1"/>
    <col min="4" max="4" width="9.140625" style="1" customWidth="1"/>
    <col min="5" max="5" width="45.8515625" style="1" customWidth="1"/>
    <col min="6" max="16384" width="9.140625" style="1" customWidth="1"/>
  </cols>
  <sheetData>
    <row r="1" spans="1:3" s="8" customFormat="1" ht="15">
      <c r="A1" s="23" t="s">
        <v>114</v>
      </c>
      <c r="C1" s="8" t="str">
        <f>Entry!C2</f>
        <v>โรงพยาบาลพร้าว</v>
      </c>
    </row>
    <row r="2" spans="1:3" s="3" customFormat="1" ht="60">
      <c r="A2" s="29" t="s">
        <v>59</v>
      </c>
      <c r="C2" s="3" t="str">
        <f>Entry!C3</f>
        <v>โรงพยาบาลชุมชน ขนาด 60 เตียง /ระดับทุติยภูมิระดับต้น (F2)  ตั้งอยู่ในพื้นที่ หมู่ 4 ต.เวียง อ.พร้าว จ.เชียงใหม่ ระยะทาง 95 กม. จากอำเภอเมือง ใช้เวลาเดินทางประมาณ 2 ชั่วโมง</v>
      </c>
    </row>
    <row r="3" spans="1:3" s="8" customFormat="1" ht="45">
      <c r="A3" s="23" t="s">
        <v>116</v>
      </c>
      <c r="C3" s="8" t="str">
        <f>Entry!C4</f>
        <v>ให้บริการด้าน รักษาโรคทั่วไป/ภาวะฉุกเฉิน ส่งเสริมสุขภาพ ป้องกันโรค และฟื้นฟูสภาพ ระดับทุติยภูมิ 2  ไม่มีแพทย์เฉพาะทาง</v>
      </c>
    </row>
    <row r="5" ht="15">
      <c r="C5" s="5" t="s">
        <v>0</v>
      </c>
    </row>
    <row r="6" ht="75">
      <c r="C6" s="6" t="str">
        <f>Entry!$C$5</f>
        <v>เป็นองค์กรที่ให้บริการระบบสุขภาพแบบบูรณาการที่มีคุณภาพคู่คุณธรรม  โดยการมีส่วนร่วมของทุกภาคส่วน  และเป็นองค์กรแห่งการเรียนรู้สร้างนวัตกรรม/วิจัยด้านสุขภาพ  เพื่อสุขภาพที่ดีของประชาชน   </v>
      </c>
    </row>
    <row r="7" ht="25.5">
      <c r="C7" s="14" t="s">
        <v>5</v>
      </c>
    </row>
    <row r="8" ht="15">
      <c r="C8" s="2" t="s">
        <v>1</v>
      </c>
    </row>
    <row r="9" ht="150">
      <c r="C9" s="3" t="str">
        <f>Entry!$C$6</f>
        <v>1.จัดระบบการดูแลผู้ป่วยทุกกลุ่มโรคแบบบูรณาการให้มีคุณภาพและมาตรฐาน
2.ส่งเสริมการมีส่วนร่วมขององค์กรภาคีเครือข่ายสุขภาพพัฒนาจัดระบบบริการ
3.จัดระบบบริหารจัดการให้ได้มาตรฐานและมีธรรมาภิบาล
4.จัดระบบการบริหารจัดการบุคคลากรด้านอัตรากำลังและสมรรถนะ
5.จัดระบบโครงสร้างสิ่งแวดล้อมของโรงพยาบาลให้ได้มาตรฐานและมีความปลอดภัย</v>
      </c>
    </row>
    <row r="10" ht="25.5">
      <c r="C10" s="14" t="s">
        <v>5</v>
      </c>
    </row>
    <row r="11" spans="1:5" ht="15">
      <c r="A11" s="31"/>
      <c r="C11" s="10" t="s">
        <v>11</v>
      </c>
      <c r="E11" s="15" t="s">
        <v>64</v>
      </c>
    </row>
    <row r="12" spans="1:5" ht="135">
      <c r="A12" s="32"/>
      <c r="C12" s="9" t="str">
        <f>Entry!$C$13</f>
        <v>1.พัฒนาการระบบการดูแลผู้ป่วยทุกกลุ่มโรคแบบบูรณาการให้มีคุณภาพและมาตรฐาน
2.ส่งเสริมการมีส่วนร่วมของภาคีเครือข่ายในการดูแลสุขภาพชุมชน
3.พัฒนาระบบบริหารจัดการให้ได้มาตรฐานและมีธรรมาภิบาล
4.พัฒนาบุคคลากรด้านอัตรากำลังและสมรรถนะ
5.พัฒนาโครงสร้างสิ่งแวดล้อมของโรงพยาบาลให้ได้มาตรฐานและมีความปลอดภัย</v>
      </c>
      <c r="D12" s="33" t="s">
        <v>9</v>
      </c>
      <c r="E12" s="16" t="str">
        <f>Entry!$C$14</f>
        <v>1. ลดอุบัติการณ์ความคลาดเคลื่อนทางยา
2. พัฒนาระบบการดูแลผู้ป่วย COPD เพื่อลดการ Re-admit ของผู้ป่วย
3. สร้างสิ่งแวดล้อมที่ปลอดภัยป้องกัน การบาดเจ็บ/อุบัติเหตุ/การติดเชื้อ จากการทำงาน</v>
      </c>
    </row>
    <row r="13" spans="1:5" ht="25.5">
      <c r="A13" s="14" t="s">
        <v>25</v>
      </c>
      <c r="C13" s="14" t="s">
        <v>5</v>
      </c>
      <c r="E13" s="14" t="s">
        <v>24</v>
      </c>
    </row>
    <row r="14" spans="1:5" ht="15">
      <c r="A14" s="18" t="s">
        <v>8</v>
      </c>
      <c r="C14" s="19" t="s">
        <v>7</v>
      </c>
      <c r="E14" s="10" t="s">
        <v>12</v>
      </c>
    </row>
    <row r="15" spans="1:5" ht="255">
      <c r="A15" s="8" t="str">
        <f>Entry!$C$10</f>
        <v>1.เป็นโรงพยาบาลชุมชนที่มีระบบบริการสุขภาพแบบบูรณาการและการมีส่วนร่วมของชุมชน
2.มีการบริการผู้ป่วยแยกคลินิกอย่างชัดเจน
3.เจ้าหน้าที่ส่วนใหญ่เป็นบุคลลากรในพื้นที่ รู้สภาพปัญหาของพื้นที่ มีความยืดหยุ่นในการทำงาน สามารถทำงานได้ทั้งแบบเป็นทางการและไม่เป็นทางการ  
4.มีเครือข่ายในการทำงานระบบการแพทย์ฉุกเฉินที่เข้มแข็ง
5.ห้องอุบัติเหตุฉุกเฉินมีโครงสร้างการแบ่งสัดส่วนให้บริการที่ชัดเจน มีมาตรฐานและความปลอดภัย
6.มีบุคคลากรที่ผ่านการอบรมเฉพาะทางหลายสาขา เช่น แพทย์เวชศาสตร์ครอบครัว,จิตเวช, IC ,วิสัญญี
7.มีระบบเฝ้าระวังความปลอดภัยทางยา Medical reconciliation ที่เข้มแข็ง
</v>
      </c>
      <c r="C15" s="20" t="str">
        <f>Entry!$C$11</f>
        <v>1. พัฒนาระบบบริการสุขภาพแบบบูรณาการอย่างองค์รวมของทุกกลุ่มวัย 
2. พัฒนาระบบบริหารจัดการทรัพยากรบุคคล 
3. เพิ่มประสิทธิภาพระบบจัดการสิ่งแวดล้อมและความปลอดภัย
4. เพิ่มประสิทธิภาพการจัดการด้านเงินการคลัง</v>
      </c>
      <c r="E15" s="9" t="str">
        <f>Entry!$C$12</f>
        <v>1. การมีส่วนร่วมของภาคีเครือข่าย
2. การสนับสนุนงบประมาณจาก สปสช.  กองทุนต่างๆนอกเหนือจากงบประมาณ
3. บุคลากรมีความมุ่งมั่นและมีส่วนร่วมในการพัฒนา
4. Service plan ของจังหวัด</v>
      </c>
    </row>
    <row r="17" ht="25.5">
      <c r="C17" s="14" t="s">
        <v>5</v>
      </c>
    </row>
    <row r="18" spans="1:5" ht="15">
      <c r="A18" s="27"/>
      <c r="B18" s="27"/>
      <c r="C18" s="28" t="s">
        <v>55</v>
      </c>
      <c r="D18" s="27"/>
      <c r="E18" s="27"/>
    </row>
    <row r="19" spans="1:5" ht="15">
      <c r="A19" s="18" t="s">
        <v>13</v>
      </c>
      <c r="B19" s="27"/>
      <c r="C19" s="18" t="s">
        <v>14</v>
      </c>
      <c r="D19" s="27"/>
      <c r="E19" s="18" t="s">
        <v>15</v>
      </c>
    </row>
    <row r="20" spans="1:5" ht="105">
      <c r="A20" s="8" t="str">
        <f>Entry!$C$16</f>
        <v>1.ความสะดวกในการเข้าถึงแหล่งอุปโภค บริโภค ทำให้วิถีชีวิตและพฤติกรรมการบริโภคของประชาชนเปลี่ยนแปลงจากเดิม
2.วิถีชีวิตของประชาชนบางส่วนในพื้นที่ นิยมใช้เครื่องดื่มแอลกอฮอล์และบุหรี่ในกิจกรรมต่างๆ
3. โครงสร้างประชากรเข้าสู่การเป็นสังคมผู้สูงอายุ  มีผู้ป่วยสูงอายุที่ติดบ้านติดเตียงเพิ่มมากขึ้น</v>
      </c>
      <c r="B20" s="27"/>
      <c r="C20" s="8" t="str">
        <f>Entry!$C$17</f>
        <v>1.มีสื่อ social media เข้าถึงข้อมูลข่าวสาร และความรู้วิชาการใหม่ๆได้ง่าย 
2.มีอุปกรณ์ด้านเทคโนโลยีเพิ่มขึ้น มี software ที่ใช่ร่วมกับเครือข่าย
3.มีครุภัณฑ์ทางการแพทย์ที่ทันสมัย</v>
      </c>
      <c r="D20" s="27"/>
      <c r="E20" s="8" t="str">
        <f>Entry!$C$18</f>
        <v>1. ประชาชนส่วนใหญ่ประกอบอาชีพทางการเกษตรและรับจ้าง มีรายได้ระดับปานกลาง</v>
      </c>
    </row>
    <row r="21" spans="1:5" ht="15">
      <c r="A21" s="27"/>
      <c r="B21" s="27"/>
      <c r="C21" s="27"/>
      <c r="D21" s="27"/>
      <c r="E21" s="27"/>
    </row>
    <row r="22" spans="1:5" ht="15">
      <c r="A22" s="18" t="s">
        <v>17</v>
      </c>
      <c r="B22" s="27"/>
      <c r="C22" s="18" t="s">
        <v>16</v>
      </c>
      <c r="D22" s="27"/>
      <c r="E22" s="18" t="s">
        <v>18</v>
      </c>
    </row>
    <row r="23" spans="1:5" ht="135">
      <c r="A23" s="8" t="str">
        <f>Entry!$C$19</f>
        <v>1.ภูมิประเทศเป็นที่ราบสลับภูเขา คล้ายแอ่งกระทะมีภูเขาล้อมรอบ เสี่ยงต่อการเกิดอุบัติเหตุ    
2.ในฤดูร้อนของทุกปีจะมีเหตุการณ์ไฟไหม้ป่า รวมถึงการเผาป่า ทำให้ค่าฝุ่นละอองสูงกว่ามาตรฐาน
3.เป็นพื้นที่ที่อยู่ติดอำเภอชายแดนทำให้เป็นทางผ่านของยาเสพติด
4. เกษตรกรมีการใช้สารเคมีในการทำการเกษตร</v>
      </c>
      <c r="B23" s="27"/>
      <c r="C23" s="8" t="str">
        <f>Entry!$C$20</f>
        <v>1. นโยบาย Thailand 4.0
2. งบประมาณส่งเสริมสุขภาพกระจายสู่ท้องถิ่นมากขึ้น การทำงานขึ้นกับนโยบายผู้นำท้องถิ่นมากขึ้น</v>
      </c>
      <c r="D23" s="27"/>
      <c r="E23" s="8" t="str">
        <f>Entry!$C$21</f>
        <v>สภาพการแข่งขันปานกลาง มีคลินิกเอกชนในพื้นที่น้อย แต่มีการคมนาคมสะดวก ทำให้ประชากรบางกลุ่มสามารถไปรับบริการในเมืองได้ง่าย</v>
      </c>
    </row>
    <row r="24" spans="1:5" ht="15">
      <c r="A24" s="27"/>
      <c r="B24" s="27"/>
      <c r="C24" s="27"/>
      <c r="D24" s="27"/>
      <c r="E24" s="27"/>
    </row>
    <row r="26" ht="15">
      <c r="C26" s="30"/>
    </row>
  </sheetData>
  <sheetProtection sheet="1" objects="1" scenarios="1" selectLockedCells="1" selectUnlockedCell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1"/>
  <headerFooter>
    <oddHeader>&amp;R&amp;"TH SarabunPSK,Regular"&amp;14FM-ACD-048-00   Date: 15/06/2561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4">
      <selection activeCell="K8" sqref="K8"/>
    </sheetView>
  </sheetViews>
  <sheetFormatPr defaultColWidth="9.140625" defaultRowHeight="15"/>
  <cols>
    <col min="1" max="1" width="14.00390625" style="21" customWidth="1"/>
    <col min="2" max="2" width="37.57421875" style="21" customWidth="1"/>
    <col min="3" max="3" width="13.421875" style="23" customWidth="1"/>
    <col min="4" max="4" width="36.421875" style="8" customWidth="1"/>
    <col min="5" max="5" width="12.57421875" style="24" customWidth="1"/>
    <col min="6" max="6" width="36.57421875" style="17" customWidth="1"/>
    <col min="7" max="7" width="12.7109375" style="4" customWidth="1"/>
    <col min="8" max="8" width="36.421875" style="4" customWidth="1"/>
    <col min="9" max="9" width="15.57421875" style="26" customWidth="1"/>
    <col min="10" max="10" width="55.140625" style="7" customWidth="1"/>
    <col min="11" max="16384" width="9.140625" style="1" customWidth="1"/>
  </cols>
  <sheetData>
    <row r="1" spans="3:9" s="4" customFormat="1" ht="15">
      <c r="C1" s="25"/>
      <c r="E1" s="25"/>
      <c r="I1" s="25"/>
    </row>
    <row r="2" spans="3:9" s="4" customFormat="1" ht="210">
      <c r="C2" s="41" t="s">
        <v>152</v>
      </c>
      <c r="D2" s="42" t="str">
        <f>Entry!$C$29</f>
        <v>พรบ.การสาธารณสุข พ.ศ 2535, พรบ.สถานพยาบาล พ.ศ.2541, พรบ.การควบคุมการประกอบโรคศิลปะ พ.ศ.2479พรบ.วิชาชีพการพยาบาลและการผดุงครรภ์ พ.ศ.2528 พรบ.เครื่องมือแพทย์ พ.ศ.2531, พรบ.ส่งเสริมและรักษาคุณภาพสิ่งแวดล้อมแห่งชาติ พ.ศ.2535, พรบ.คุ้มครองผู้บริโภค พ.ศ.2522, พรบ.ประกันสังคม พ.ศ.2533, พรบ.ควบคุมอาคาร พ.ศ.2522 พรบ.หลักประกันสุขภาพ, พรบ.คุมครองผู้ประสบภัยจากรถ และกฎกระทรวงที่เกี่ยวข้องด้านอาชีวอนามัยและความปลอดภัยในการทำงาน </v>
      </c>
      <c r="E2" s="41" t="s">
        <v>135</v>
      </c>
      <c r="F2" s="42" t="str">
        <f>Entry!$C$35</f>
        <v>ระบบการนิเทศจากกระทรวงสาธารณสุข และสสจ.เชียงใหม่  , ระบบตรวจสอบภายใน</v>
      </c>
      <c r="I2" s="25"/>
    </row>
    <row r="3" spans="3:9" s="4" customFormat="1" ht="15">
      <c r="C3" s="25"/>
      <c r="E3" s="25"/>
      <c r="I3" s="25"/>
    </row>
    <row r="4" spans="3:9" s="39" customFormat="1" ht="15">
      <c r="C4" s="40"/>
      <c r="E4" s="40"/>
      <c r="I4" s="40"/>
    </row>
    <row r="5" spans="2:10" s="38" customFormat="1" ht="18.75">
      <c r="B5" s="37" t="s">
        <v>153</v>
      </c>
      <c r="C5" s="36"/>
      <c r="D5" s="37" t="s">
        <v>154</v>
      </c>
      <c r="E5" s="36"/>
      <c r="F5" s="37" t="s">
        <v>155</v>
      </c>
      <c r="H5" s="37" t="s">
        <v>157</v>
      </c>
      <c r="I5" s="36"/>
      <c r="J5" s="37" t="s">
        <v>156</v>
      </c>
    </row>
    <row r="6" spans="1:10" ht="165">
      <c r="A6" s="22" t="s">
        <v>139</v>
      </c>
      <c r="B6" s="21" t="str">
        <f>Entry!$C$40</f>
        <v>1.สปสช./ กองทุนสวัสดิการข้าราชการ/ สำนักงานประกันสังคม: สนับสนุนงบประมาณ
2.บริษัทจำหน่ายยาและเวชภัณฑ์และองค์การเภสัชกรรม:  ยาและเวชภัณฑ์ ครุภัณฑ์
3.บริษัท/ห้างร้านต่าง : วัสดุ, ครุภัณฑ์, คอมพิวเตอร์
4.สภากาชาดจังหวัดเชียงใหม่ และสภากาชาดไทย:เลือดและส่วนประกอบของเลือด</v>
      </c>
      <c r="C6" s="23" t="s">
        <v>128</v>
      </c>
      <c r="D6" s="8" t="str">
        <f>Entry!C26</f>
        <v>มีวัสดุและเวชภัณฑ์เพียงพอ มีการจัดซื้อตามแผน</v>
      </c>
      <c r="E6" s="24" t="s">
        <v>161</v>
      </c>
      <c r="F6" s="17" t="str">
        <f>Entry!$C$31</f>
        <v>ระบบการดูแลผู้ป่วยนอก ผู้ป่วยใน ผู้ป่วยฉุกเฉิน และการดูแลชุมชนรว่มกับภาคีเครือข่าย  ตามมาตรฐานวิชาชีพ  </v>
      </c>
      <c r="G6" s="25" t="s">
        <v>116</v>
      </c>
      <c r="H6" s="4" t="str">
        <f>Entry!$C$4</f>
        <v>ให้บริการด้าน รักษาโรคทั่วไป/ภาวะฉุกเฉิน ส่งเสริมสุขภาพ ป้องกันโรค และฟื้นฟูสภาพ ระดับทุติยภูมิ 2  ไม่มีแพทย์เฉพาะทาง</v>
      </c>
      <c r="I6" s="26" t="s">
        <v>136</v>
      </c>
      <c r="J6" s="7" t="str">
        <f>Entry!C36</f>
        <v>ผู้ป่วยนอก:ต้องการบริการที่ดี สะดวก รวดเร็วและปลอดภัย  
ผู้ป่วยใน:การเอาใจใส่ ตอบสนองต่อปัญหาอย่างรวดเร็ว การได้ข้อมูลที่ถูกต้อง
ผู้ปาวยฉุกเฉิน:บริการที่รวดเร็วและถูกต้องตามมาตรฐาน
ผู้ป่วยในชุมชน:การดูแลที่ต่อเนื่องแบบบูรณาการโดยสหวิชาชีพที่บ้านและในชุมชน </v>
      </c>
    </row>
    <row r="7" spans="1:10" ht="105">
      <c r="A7" s="22" t="s">
        <v>140</v>
      </c>
      <c r="B7" s="21" t="str">
        <f>Entry!C41</f>
        <v>1.สสจ.: ควบคุม กำกับผลงานและนโยบาย
2.โรงพยาบาลรัฐใกล้เคียง/รพ.รับส่งต่อ/ สสอ./ รพสต. : ประสานความร่วมมือดูแลผู้ป่วย </v>
      </c>
      <c r="C7" s="23" t="s">
        <v>129</v>
      </c>
      <c r="D7" s="8" t="str">
        <f>Entry!C27</f>
        <v>อาคารให้บริการผู้ป่วย: ผู้ป่วยนอก ผู้ป่วยใน อาคารสัตยพานิช อาคารเอนกประสงค์(ฝ่ายทันตกรรม+กายภาพบำบัด
ห้องน้ำผู้ป่วยที่เพียงพอ ที่จอดรถสะดวกและที่จอดรถผู้พิการ มีจุดบริการน้ำดื่ม</v>
      </c>
      <c r="E7" s="24" t="s">
        <v>162</v>
      </c>
      <c r="F7" s="17" t="str">
        <f>Entry!$C$32</f>
        <v>Access,Assessment,Investigate,Diagnosis,Plan of care,Discharge plan,Information &amp;empowerment,Continuity of care</v>
      </c>
      <c r="G7" s="25" t="s">
        <v>146</v>
      </c>
      <c r="H7" s="4">
        <f>Entry!$C$48</f>
        <v>0</v>
      </c>
      <c r="I7" s="26" t="s">
        <v>163</v>
      </c>
      <c r="J7" s="7" t="str">
        <f>Entry!$C$47</f>
        <v>1.โรคฉุกเฉิน: Head injury ,MI,Stroke
2.โรคเรื้อรัง: HT, DM, COPD,CKD
3.โรคติต่อทางระบาดวิทยา:  DHF ,TB
4.กลุ่ม long term care: กลุ่มติดบ้านติดเตียง กลุ่มมะเร็งระยะสุดท้าย
5.กลุ่มอื่นๆ: PPH,จิตเวช</v>
      </c>
    </row>
    <row r="8" spans="1:10" ht="270">
      <c r="A8" s="22" t="s">
        <v>158</v>
      </c>
      <c r="B8" s="21" t="str">
        <f>Entry!C42</f>
        <v>1.สำนักงานหลักประกันสุขภาพแห่งชาติเขต1 / สำนักงานประกันสังคม: สนับสนุนงบประมาณตามจ่ายค่าบริการตามสิทธิของผู้ป่วย
2.องค์กรส่วนท้องถิ่น: ร่วมมือบริหารจัดการงบประมาณด้านสุขภาพ
3.สถานีตำรวจ :อำนวยความสะดวกด้านความสงบเรียบร้อย อุบัติเหตุและการจราจร </v>
      </c>
      <c r="C8" s="23" t="s">
        <v>130</v>
      </c>
      <c r="D8" s="8" t="str">
        <f>Entry!C28</f>
        <v>1.เทคโนโลยีสารสนเทศ: 1.1 Hardware: server ,computer และอุปกรณ์ต่อพ่วง 1.2 Software: HosXP,E-claim,NHSO  1.3 ระบบnetworkและInternet
2.อุปกรณ์สื่อสาร: วิทยุสื่อสาร โทรศัพท์ภายใน ภายนอก โทรสาร 
3.กล้องวงจรปิด
4.อุปกรณ์สำคัญทางการแพทย์: Deflibrillator,Monitor EKG,Emergency cart,Ambu bag,Vaccuum,Radiant warner,Oxygen pipeline,Suction pipe ,Infusion pump,Ultrasound,Automate biochemistry, เครื่อง X-rayและเครื่องล้างฟิล์มอัตโนมัติ,เก้าอี้ทำฟันและเครื่องมือทันตกรรม เครื่องมือกายภาพบำบัด  เครื่องมือทำให้ปราศจากเชื้อ
</v>
      </c>
      <c r="E8" s="24" t="s">
        <v>133</v>
      </c>
      <c r="F8" s="17" t="str">
        <f>Entry!$C$33</f>
        <v>1.ระบบจัดการความเสี่ยงที่มีประสิทธิภาพ
2.ระบบเทคโนโลยีสารสนเทศที่ถูกต้อง ทันเวลา
3.บุคลากรได้รับการพัฒนาทักษะและวิชาการอย่างเหมาะสม มีขวัญและกำลังใจในการทำงาน
4.ระบบการป้องกันการติดเชื้อที่มีมาตรฐาน
5.การจัดการสิ่งแวดล้อมที่เอื้อต่อการทำงาน
6.ระบบยาที่มีประสิทธิภาพ
7. ระบบการเงิน การบัญชี  พัสดุและงานการเจ้าหน้าที่</v>
      </c>
      <c r="G8" s="25"/>
      <c r="I8" s="26" t="s">
        <v>164</v>
      </c>
      <c r="J8" s="7" t="str">
        <f>Entry!C37</f>
        <v>ชุมชน:ต้องการข้อมูลภัยสุขภาพอย่างถูกต้องทันเวลา มีการร่วมมือประสานงานที่ดีในการแก้ไขปัญหาสุขภาพและสิ่งแวดล้อมที่เกี่ยวข้อง</v>
      </c>
    </row>
    <row r="9" spans="1:10" ht="225">
      <c r="A9" s="22" t="s">
        <v>159</v>
      </c>
      <c r="B9" s="21" t="str">
        <f>Entry!C45</f>
        <v>1.นักศึกษาแพทย์ มหาวิทยาลัยเชียงใหม่  คณะแพทยศาสตร์
2.พยาบาลเฉพาะทาง การจัดการรายกรณี โรคเรื้อรัง  ( DM , HT )     มหาวิทยาลัยเชียงใหม่  คณะพยาบาลศาสตร์
3.พยาบาลเวชปฏิบัติ  มหาวิทยาลัยเชียงใหม่  คณะพยาบาลศาสตร์
4.พยาบาล มหาวิทยาลัยเชียงใหม่  คณะพยาบาลศาสตร์ 
5.เภสัชกร มหาวิทยาลัยเชียงใหม่  คณะเภสัชศาสตร์
</v>
      </c>
      <c r="C9" s="23" t="s">
        <v>125</v>
      </c>
      <c r="D9" s="8" t="str">
        <f>Entry!C23</f>
        <v>แพทย์ 6 คน  ทันตแพทย์ 3 คน เภสัชกร 5 คน พยาบาลวิชาชีพ 40 คน นักกายภาพบำบัด 2 คน นักกิจกรรมบำบัด 1 คน แพทย์แผนไทย 1 คน นักเทคนิคการแพทย์ 3คน นักรังสีการแพทย์ 1 คน นักโภชนาการ 1 คน เวชกิจฉุกเฉิน 2 คน กลุ่มวิชาชีพอื่น 12 คน กลุ่มสนับสนุนบริการ 66 คน  </v>
      </c>
      <c r="E9" s="24" t="s">
        <v>142</v>
      </c>
      <c r="F9" s="17" t="str">
        <f>Entry!$C$43</f>
        <v>1.สถาบันการแพทย์ฉุกเฉิน: ประสานงานช่วยเหลือดูแลผู้ป่วยณ จุดเกิดเหตุในสถาณการณ์ปกติและสาธารณภัย
2.HHC :ประสานรับส่งต่อผู้ป่วยที่ต้องเยี่ยมบ้าน</v>
      </c>
      <c r="I9" s="26" t="s">
        <v>138</v>
      </c>
      <c r="J9" s="7" t="str">
        <f>Entry!$C$38</f>
        <v>1.สสจ. เขต 1 และกระทรวง: ส่งข้อมูลตัวชี้วัดทีตรงเวลาและมีประสิทธิภาพ ปฏิบัติตามแผนงานและนโยบาย
2. ห้างร้าน บริษัท: ต้องการความรวดเร็วในการเบิกจ่ายการจัดซื้อจัดจ้าง และข้อมูลที่ถูกต้อง
3.รพ.สต องค์การบริหารส่วนท้องถิ่น: ทำงานเป็นเครือข่าย สนับสนุนทรัพยากรเพียงพอ
4.โรงพยาบาลรับส่งต่อ: ระบบการประสานงาน/ส่งต่อข้อมูลที่มีคุณภาพ
5. โรงเรียน ศพด: สนับสนุนวิทยากรให้สุขศึกษา ให้การดูแลสุขภาพที่เหมาะสม
6. อำเภอ: การประสานงานที่ดี สนับสนุนหน่วยแพทย์ หน่วยพยาบาล</v>
      </c>
    </row>
    <row r="10" spans="1:4" ht="105">
      <c r="A10" s="22" t="s">
        <v>143</v>
      </c>
      <c r="B10" s="21" t="str">
        <f>Entry!C44</f>
        <v>1.จ้างเหมาทำความสะอาด บริษัทราชาโยค
2.จ้างเหมาทำอาหาร บุคคลภายนอก นางวนิดา  ประเสริฐชีวะ
3.การกำจัดขยะทั่วไปโดยหน่วยงานเทศบาล
4.การกำจัดขยะติดเชื้อ บริษัท ส.รุ่งโรจน์</v>
      </c>
      <c r="C10" s="23" t="s">
        <v>160</v>
      </c>
      <c r="D10" s="8" t="str">
        <f>Entry!C24</f>
        <v>บุคลากรส่วนใหญ่เป็นคนในพื้นที่</v>
      </c>
    </row>
    <row r="11" spans="3:4" ht="75">
      <c r="C11" s="23" t="s">
        <v>127</v>
      </c>
      <c r="D11" s="8" t="str">
        <f>Entry!C25</f>
        <v>2P safety , community responsibility</v>
      </c>
    </row>
    <row r="14" ht="45" customHeight="1"/>
    <row r="18" ht="15" customHeight="1"/>
  </sheetData>
  <sheetProtection sheet="1" objects="1" scenarios="1" selectLockedCells="1" selectUnlockedCells="1"/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48" r:id="rId1"/>
  <headerFooter>
    <oddHeader>&amp;R&amp;"TH SarabunPSK,Regular"&amp;14FM-ACD-048-00   Date: 15/06/2561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Anuwat</dc:creator>
  <cp:keywords/>
  <dc:description/>
  <cp:lastModifiedBy>NINA</cp:lastModifiedBy>
  <cp:lastPrinted>2018-06-18T03:58:07Z</cp:lastPrinted>
  <dcterms:created xsi:type="dcterms:W3CDTF">2018-04-25T15:44:47Z</dcterms:created>
  <dcterms:modified xsi:type="dcterms:W3CDTF">2019-11-11T02:48:46Z</dcterms:modified>
  <cp:category/>
  <cp:version/>
  <cp:contentType/>
  <cp:contentStatus/>
</cp:coreProperties>
</file>